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4CE16014-403E-4550-A30C-749270B25B5F}" xr6:coauthVersionLast="47" xr6:coauthVersionMax="47" xr10:uidLastSave="{00000000-0000-0000-0000-000000000000}"/>
  <bookViews>
    <workbookView xWindow="-120" yWindow="-120" windowWidth="29040" windowHeight="1572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0" i="1" l="1"/>
  <c r="I70" i="1"/>
  <c r="J70" i="1" s="1"/>
  <c r="G71" i="1"/>
  <c r="I71" i="1"/>
  <c r="G72" i="1"/>
  <c r="I72" i="1"/>
  <c r="G73" i="1"/>
  <c r="I73" i="1"/>
  <c r="G74" i="1"/>
  <c r="J74" i="1" s="1"/>
  <c r="I74" i="1"/>
  <c r="G75" i="1"/>
  <c r="I75" i="1"/>
  <c r="G76" i="1"/>
  <c r="I76" i="1"/>
  <c r="J76" i="1"/>
  <c r="I67" i="1"/>
  <c r="G67" i="1"/>
  <c r="G36" i="1"/>
  <c r="I36" i="1"/>
  <c r="G37" i="1"/>
  <c r="I37" i="1"/>
  <c r="G38" i="1"/>
  <c r="I38" i="1"/>
  <c r="G39" i="1"/>
  <c r="I39" i="1"/>
  <c r="G40" i="1"/>
  <c r="I40" i="1"/>
  <c r="G41" i="1"/>
  <c r="I41" i="1"/>
  <c r="G42" i="1"/>
  <c r="I42" i="1"/>
  <c r="G43" i="1"/>
  <c r="I43" i="1"/>
  <c r="G45" i="1"/>
  <c r="I45" i="1"/>
  <c r="G46" i="1"/>
  <c r="I46" i="1"/>
  <c r="G47" i="1"/>
  <c r="I47" i="1"/>
  <c r="G48" i="1"/>
  <c r="I48" i="1"/>
  <c r="G49" i="1"/>
  <c r="I49" i="1"/>
  <c r="G50" i="1"/>
  <c r="I50" i="1"/>
  <c r="G52" i="1"/>
  <c r="I52" i="1"/>
  <c r="G53" i="1"/>
  <c r="I53" i="1"/>
  <c r="G54" i="1"/>
  <c r="I54" i="1"/>
  <c r="G55" i="1"/>
  <c r="I55" i="1"/>
  <c r="G56" i="1"/>
  <c r="I56" i="1"/>
  <c r="G57" i="1"/>
  <c r="I57" i="1"/>
  <c r="G58" i="1"/>
  <c r="I58" i="1"/>
  <c r="G59" i="1"/>
  <c r="I59" i="1"/>
  <c r="G60" i="1"/>
  <c r="I60" i="1"/>
  <c r="G61" i="1"/>
  <c r="I61" i="1"/>
  <c r="I34" i="1"/>
  <c r="G34" i="1"/>
  <c r="I33" i="1"/>
  <c r="G33" i="1"/>
  <c r="I32" i="1"/>
  <c r="G32" i="1"/>
  <c r="I31" i="1"/>
  <c r="G31" i="1"/>
  <c r="I29" i="1"/>
  <c r="G29" i="1"/>
  <c r="I28" i="1"/>
  <c r="G28" i="1"/>
  <c r="I27" i="1"/>
  <c r="G27" i="1"/>
  <c r="I26" i="1"/>
  <c r="G26" i="1"/>
  <c r="I25" i="1"/>
  <c r="G25" i="1"/>
  <c r="I24" i="1"/>
  <c r="G24" i="1"/>
  <c r="I23" i="1"/>
  <c r="G23" i="1"/>
  <c r="I22" i="1"/>
  <c r="G22" i="1"/>
  <c r="I21" i="1"/>
  <c r="G21" i="1"/>
  <c r="I20" i="1"/>
  <c r="G20" i="1"/>
  <c r="I69" i="1"/>
  <c r="G69" i="1"/>
  <c r="I68" i="1"/>
  <c r="G68" i="1"/>
  <c r="I66" i="1"/>
  <c r="G66" i="1"/>
  <c r="I65" i="1"/>
  <c r="G65" i="1"/>
  <c r="I64" i="1"/>
  <c r="G64" i="1"/>
  <c r="I62" i="1"/>
  <c r="G62" i="1"/>
  <c r="I19" i="1"/>
  <c r="G19" i="1"/>
  <c r="I17" i="1"/>
  <c r="G17" i="1"/>
  <c r="I16" i="1"/>
  <c r="G16" i="1"/>
  <c r="I15" i="1"/>
  <c r="G15" i="1"/>
  <c r="I14" i="1"/>
  <c r="G14" i="1"/>
  <c r="I13" i="1"/>
  <c r="G13" i="1"/>
  <c r="I11" i="1"/>
  <c r="I12" i="1"/>
  <c r="G11" i="1"/>
  <c r="G12" i="1"/>
  <c r="G10" i="1"/>
  <c r="I10" i="1"/>
  <c r="I9" i="1"/>
  <c r="G9" i="1"/>
  <c r="J72" i="1" l="1"/>
  <c r="J38" i="1"/>
  <c r="J71" i="1"/>
  <c r="J73" i="1"/>
  <c r="J75" i="1"/>
  <c r="J54" i="1"/>
  <c r="J42" i="1"/>
  <c r="J22" i="1"/>
  <c r="J40" i="1"/>
  <c r="J60" i="1"/>
  <c r="J57" i="1"/>
  <c r="J56" i="1"/>
  <c r="J50" i="1"/>
  <c r="J47" i="1"/>
  <c r="J67" i="1"/>
  <c r="J37" i="1"/>
  <c r="J52" i="1"/>
  <c r="J39" i="1"/>
  <c r="J59" i="1"/>
  <c r="J49" i="1"/>
  <c r="J46" i="1"/>
  <c r="J41" i="1"/>
  <c r="J36" i="1"/>
  <c r="J43" i="1"/>
  <c r="J61" i="1"/>
  <c r="J58" i="1"/>
  <c r="J53" i="1"/>
  <c r="J48" i="1"/>
  <c r="J45" i="1"/>
  <c r="J55" i="1"/>
  <c r="J21" i="1"/>
  <c r="J27" i="1"/>
  <c r="J33" i="1"/>
  <c r="J24" i="1"/>
  <c r="J25" i="1"/>
  <c r="J28" i="1"/>
  <c r="J31" i="1"/>
  <c r="J34" i="1"/>
  <c r="J13" i="1"/>
  <c r="J16" i="1"/>
  <c r="J66" i="1"/>
  <c r="J20" i="1"/>
  <c r="J23" i="1"/>
  <c r="J29" i="1"/>
  <c r="J32" i="1"/>
  <c r="J26" i="1"/>
  <c r="J14" i="1"/>
  <c r="J17" i="1"/>
  <c r="J64" i="1"/>
  <c r="J68" i="1"/>
  <c r="I77" i="1"/>
  <c r="G77" i="1"/>
  <c r="J19" i="1"/>
  <c r="J15" i="1"/>
  <c r="J62" i="1"/>
  <c r="J65" i="1"/>
  <c r="J69" i="1"/>
  <c r="J12" i="1"/>
  <c r="J11" i="1"/>
  <c r="J10" i="1"/>
  <c r="J9" i="1" l="1"/>
  <c r="J77" i="1" s="1"/>
  <c r="J78" i="1" l="1"/>
  <c r="J79" i="1" s="1"/>
</calcChain>
</file>

<file path=xl/sharedStrings.xml><?xml version="1.0" encoding="utf-8"?>
<sst xmlns="http://schemas.openxmlformats.org/spreadsheetml/2006/main" count="201" uniqueCount="153">
  <si>
    <t>Наличие СРО</t>
  </si>
  <si>
    <t>Порядок расчетов, предоплата</t>
  </si>
  <si>
    <t>Условия гарантии</t>
  </si>
  <si>
    <t>Опыт работы</t>
  </si>
  <si>
    <t>НДС, руб.</t>
  </si>
  <si>
    <t>Стоимость без НДС, руб.</t>
  </si>
  <si>
    <t>Стоимость итого, руб, с НДС:</t>
  </si>
  <si>
    <t>Стоимость работ, руб. с НДС</t>
  </si>
  <si>
    <t>Стоимость материалов, руб. с НДС</t>
  </si>
  <si>
    <t>ИНН/КПП</t>
  </si>
  <si>
    <t>Стоимость ИТОГО с НДС, руб.</t>
  </si>
  <si>
    <t>Ед.изм. м2, м3, тн и т.п.</t>
  </si>
  <si>
    <t>Срок выполнения работ</t>
  </si>
  <si>
    <t>м2</t>
  </si>
  <si>
    <t>Критерии</t>
  </si>
  <si>
    <t>Участник тендерного отбора</t>
  </si>
  <si>
    <t>Название организации</t>
  </si>
  <si>
    <t>_________________/________________</t>
  </si>
  <si>
    <t>указать наличие СРО</t>
  </si>
  <si>
    <t>указать срок выполнения работ</t>
  </si>
  <si>
    <t>указать условия гарантии</t>
  </si>
  <si>
    <t>указать размер необходимого аванса</t>
  </si>
  <si>
    <t>указать опыт подобных работ, предоставить референс лист</t>
  </si>
  <si>
    <t>№ п.п. по ТЗ</t>
  </si>
  <si>
    <t>шт.</t>
  </si>
  <si>
    <t>м3</t>
  </si>
  <si>
    <t>тн.</t>
  </si>
  <si>
    <t>Объём работ по ТЗ, м2, шт, м.пог, тн и т.п.</t>
  </si>
  <si>
    <t>шт</t>
  </si>
  <si>
    <t>м.пог.</t>
  </si>
  <si>
    <t>Стоимость за ед., руб. с НДС</t>
  </si>
  <si>
    <t>Сумма за материал общая, руб. с НДС</t>
  </si>
  <si>
    <t>Сумма за работы общая, руб. с НДС</t>
  </si>
  <si>
    <t>Тендерная таблица
Наименование работ: Выполнение работ по строительству здания контрольно-пропускного пункта (КПП) на территории ОАО «Северное Молоко», расположенном по адресу: Вологодская обл., г. Грязовец, ул. Соколовская, д.59. согласно ТЗ.</t>
  </si>
  <si>
    <t>1. Земляные работы, фундамент и пол.</t>
  </si>
  <si>
    <t>Расчистка участка, выборка грунта, включая уборку деревьев из пятна застройки с вывозом и утилизацией.</t>
  </si>
  <si>
    <t>Обратная засыпка песком с трамбованием с устройством укладки по грунту геосетки.</t>
  </si>
  <si>
    <t>Устройство свайного фундамента из винтовых свай. Диаметр свай 159 мм с толщиной стенки 4мм. Сетка между свай не более 2,5*2,5м. глубина погружения в грунт не менее 2,2м. Бетонирование свай после погружения.</t>
  </si>
  <si>
    <t>Устройство фундамента для полноростового двух проходного турникета с устройством закладных и прокладкой труб ПНД для кабелей для подключения турникета согласно техническим условиям от производителя турникета. Размер 2000*1200*200мм с двойным армированием, подготовкой основания из песка (песок учесть в обратной засыпке). Верхнюю поверхность плиты требуется затереть с железнением. – 1 шт.</t>
  </si>
  <si>
    <t>Устройство утепления периметра цокольной части здания из экструдированного материала толщиной 100мм по всему периметру здания на глубину вертикальной части 500мм.</t>
  </si>
  <si>
    <t>Устройство отмостки с утеплением пеноплексом толщиной 100мм, укладкой геотекстиля, подсыпкой песком (объём песка учесть в обратной засыпке), армированием сеткой 150*150мм, арматура d10мм, бетон не ниже Б20, с затиркой верхнего слоя и уклоном 1% от здания, с устройством деформационных швов. Толщина не менее 100мм, ширина отмостки 1м.</t>
  </si>
  <si>
    <t>Устройство монолитной плиты пола по несъёмной опалубке из проф. листа с высотой профиля 75мм толщиной металла 0,75мм с армированием вертикальными каркасами в каждой волне из арматуры d12мм и одним слоем арматуры d12мм шагом 200*200мм. Бетон B25W6F150. Толщина плиты 180мм.</t>
  </si>
  <si>
    <t>Устройство утепления из пеноплекса толщиной 100мм. Пеноплекс возможно по согласованию с заказчиком выполнить под профлистом.</t>
  </si>
  <si>
    <t>Устройство бетонной армированной стяжки сеткой 150*150мм вр 5мм стяжки из бетона В25. Толщина стяжки 80мм.</t>
  </si>
  <si>
    <t>2. Наружные и подземные инженерные сети</t>
  </si>
  <si>
    <t>1.1.</t>
  </si>
  <si>
    <t>1.2.</t>
  </si>
  <si>
    <t>1.3.</t>
  </si>
  <si>
    <t>1.4.</t>
  </si>
  <si>
    <t>1.5.</t>
  </si>
  <si>
    <t>1.6.</t>
  </si>
  <si>
    <t>1.7.</t>
  </si>
  <si>
    <t>1.8.</t>
  </si>
  <si>
    <t>1.9.</t>
  </si>
  <si>
    <t>2.1.</t>
  </si>
  <si>
    <t>2.2.</t>
  </si>
  <si>
    <t>2.3.</t>
  </si>
  <si>
    <t>2.4.</t>
  </si>
  <si>
    <t>2.5.</t>
  </si>
  <si>
    <t>2.6.</t>
  </si>
  <si>
    <t>2.7.</t>
  </si>
  <si>
    <t>2.8.</t>
  </si>
  <si>
    <t>2.9.</t>
  </si>
  <si>
    <t>2.10.</t>
  </si>
  <si>
    <t>2.11.</t>
  </si>
  <si>
    <t>3. Каркас здания</t>
  </si>
  <si>
    <t>3.1.</t>
  </si>
  <si>
    <t>3.2.</t>
  </si>
  <si>
    <t>3.3.</t>
  </si>
  <si>
    <t>3.4.</t>
  </si>
  <si>
    <t>4. Внутренние инженерные сети</t>
  </si>
  <si>
    <t>4.1.</t>
  </si>
  <si>
    <t>4.2.</t>
  </si>
  <si>
    <t>4.3.</t>
  </si>
  <si>
    <t>4.4.</t>
  </si>
  <si>
    <t>4.5.</t>
  </si>
  <si>
    <t>4.6.</t>
  </si>
  <si>
    <t>4.7.</t>
  </si>
  <si>
    <t>4.8.</t>
  </si>
  <si>
    <t>5. Чистовая наружная и внутренняя отделка и заполнение проёмов.</t>
  </si>
  <si>
    <t>5.1.</t>
  </si>
  <si>
    <t>5.2.</t>
  </si>
  <si>
    <t>5.3.</t>
  </si>
  <si>
    <t>5.4.</t>
  </si>
  <si>
    <t>5.5.</t>
  </si>
  <si>
    <t>5.6.</t>
  </si>
  <si>
    <t>6. Чистовая внутренняя отделка и заполнение проёмов.</t>
  </si>
  <si>
    <t>6.1.</t>
  </si>
  <si>
    <t>6.2.</t>
  </si>
  <si>
    <t>6.3.</t>
  </si>
  <si>
    <t>6.4.</t>
  </si>
  <si>
    <t>6.5.</t>
  </si>
  <si>
    <t>6.6.</t>
  </si>
  <si>
    <t>6.7.</t>
  </si>
  <si>
    <t>6.8.</t>
  </si>
  <si>
    <t>6.9.</t>
  </si>
  <si>
    <t>6.10.</t>
  </si>
  <si>
    <t>6.11.</t>
  </si>
  <si>
    <t>7. Устройство кровли</t>
  </si>
  <si>
    <t>7.1.</t>
  </si>
  <si>
    <t>7.2.</t>
  </si>
  <si>
    <t>7.3.</t>
  </si>
  <si>
    <t>7.4.</t>
  </si>
  <si>
    <t>7.5.</t>
  </si>
  <si>
    <t>Устройство пожарной металлической лестницы с ограждением для доступа на кровлю длина лестницы 5 м. Образец лестницы принять с здания склада упаковки – место установки лестницы согласовать с заказчиком.</t>
  </si>
  <si>
    <t>тн</t>
  </si>
  <si>
    <t>Устройство воронок Технониколь Ф110мм с обогревом и подключением их к системе электрического снабжения здания.</t>
  </si>
  <si>
    <t>7.6.</t>
  </si>
  <si>
    <t>Устройство аэраторов.</t>
  </si>
  <si>
    <t>Утепление парапетов (высота парапета должна быть выполнена не менее 0,6м от покрытия кровли) по всему периметру здания с устройством теплоизоляции 100мм, включая утепление металлокаркаса. Монтаж ГВЛ 10мм в один слой. Устройство мембраны Plastfoil либо Технониколь толщиной не менее 1,5мм. Узел крепления согласовать с заказчиком. Монтаж парапетных крышек входит в работы по монтажу вент фасадов.</t>
  </si>
  <si>
    <t>Устройство перекрытия и кровельного пирога по металлокаркасу с прогонами из профлиста 75мм, пароизоляцией, теплоизоляцией из минеральной ваты толщиной не менее 130мм. Разуклонку выполнить керамзитом, укладкой 2х слоёв гвл толщиной по 10мм в шахматном порядке. Покрытие мембраной Plastfoil либо Технониколь толщиной не менее 1,5мм.</t>
  </si>
  <si>
    <t>Устройство наливного пола толщиной 10мм</t>
  </si>
  <si>
    <t>Устройство обмазочной гидроизоляции Knauf (синий цвет) в санитарных узлах и душевой</t>
  </si>
  <si>
    <t>Укладка плитки керамогранитной. Плитка EURO CERAMIC 330*330*8мм, керамический гранит Y1GC0105. Цвет соль-перец. (тип и цвет плитки и затирки могут быть изменены. Необходимо согласовать с заказчиком перед заказом материалов.)</t>
  </si>
  <si>
    <t>Устройство плинтусов ПВХ. (Цвет и тип плинтуса согласовать с заказчиком)</t>
  </si>
  <si>
    <t>Подготовка стен сан узлов, душевой, тамбура, мед кабинета к укладке плитки посредством монтажа 2 слоя ГВЛ по металлическому независимому от наружных СП каркасу</t>
  </si>
  <si>
    <t>Облицовка стен сан узлов, душевой, тамбура плиткой керамической глазурированной Kerama Marazzi калейдоскоп (цвет согласовать с заказчиком)</t>
  </si>
  <si>
    <t>Укладка плитки керамогранитной Kerama Marazzi на полах сан узлов, душевой, тамбура (цвет плитки согласовать с заказчиком</t>
  </si>
  <si>
    <t>Облицовка стен мед. кабинета плиткой керамической глазурированной Kerama Marazzi калейдоскоп (цвет согласовать с заказчиком)</t>
  </si>
  <si>
    <t>Устройство внутренних дверей из ПВХ усиленного профиля размером 0,9*2,1м</t>
  </si>
  <si>
    <t>Устройство внутренних дверей из ПВХ усиленного профиля размером 0,8*2,1м</t>
  </si>
  <si>
    <t>Устройство подвесного потолка типа АРМСТРОНГ с AL кассетами. Цвет белый RAL 9003.</t>
  </si>
  <si>
    <t>Устройство алюминиевых внутренних окон из профиля Alutech. Окна выполнить в составе: поворотно-откидной створки на каждом окне. Система: Alumin Techno W62. Цвета: Цвет окон снаружи Антрацитово-Серый RAL 7016 снаружи и RAL 9016 белый изнутри. Остекление: 6зак/20/6Top N закалка + плёнка. Оконная фурнитура: P/O STUBLINА. Примыкание к стене: Наружный фасонный элемент. Стеклопакет двухкамерный. Установка на все окна москитных сеток в цвет окон. Дизайн и размер открываемых частей окон согласовать с заказчиком отдельно.</t>
  </si>
  <si>
    <t>Устройство алюминиевых наружных дверей из профиля Alutech. Дверь 1200 мм x 2100 мм, в составе: двухстворчатой двери. Система: Alumin Techno W62. Описание двери: Дверь с 2мя створками открывающимися наружу Петля R. Цвета: Профили: RAL 7016/9016. Остекление: 6зак/20/6Top N закалка. Примыкание к стене: фасонный элемент. Дверная фурнитура: Ручка скоба 300мм, замок, 3 петли на створке, порог 22мм, доводчик.</t>
  </si>
  <si>
    <t>Устройство алюминиевых наружных дверей из профиля Alutech. Дверь 950 мм x 2100 мм, в составе: одностворчатой двери. Система: Alumin Techno W62. Дверь с одной створкой открывающейся наружу Петля R/L. Система: Alumin Techno W62. Цвета: Профили: RAL 7016/9016. Дверная фурнитура: Ручка скоба 300мм, замок, 3 петли на створке, порог 22мм, доводчик. Примыкание к стене: фасонный элемент.</t>
  </si>
  <si>
    <t>Установка подоконников из ПВХ у окон шириной от 200 до 400мм.</t>
  </si>
  <si>
    <t>компл</t>
  </si>
  <si>
    <t>Устройство вент фасадов из композитного алюминия, включая парапетные крышки, фасонные элементы окон и дверей, отливы и т.п. Дизайн и раскладку фасадных панелей и фасонки согласовать с заказчиком. Тип композитных панелей выполнить по примеру фасадных решений на здании АБК. Основной цвет фасада RAL 1035 в том числе фасонные элементы, отливы, парапетные крышки и т.п. (пробный выкрас элементов фасада перед заказом согласовать с заказчиком). Цокольную часть фасада 0,6-1м от земли (согласовать высоту с заказчиком) выполнить в цвет Антрацитово-Серый RAL 7016.</t>
  </si>
  <si>
    <t>Устройство алюминиевых наружных окон из профиля Alutech. Окна выполнить в составе: поворотно-откидной створки на каждом окне. Система: Alumin Techno W62. Цвета: Цвет окон снаружи Антрацитово-Серый RAL 7016 снаружи и RAL 9016 белый изнутри. Остекление: 6зак/20/6Top N закалка + плёнка. Оконная фурнитура: P/O STUBLINА. Примыкание к стене: Наружный фасонный элемент. Стеклопакет двухкамерный. Установка на все окна москитных сеток в цвет окон. Дизайн и размер открываемых частей окон согласовать с заказчиком отдельно.</t>
  </si>
  <si>
    <t>Устройство раковин c пьедесталом Cersanit в комплекте со смесителем Mofem и сифоном.</t>
  </si>
  <si>
    <t>Устройство электрических воздушных завес длиной не менее 1м над наружными дверями.</t>
  </si>
  <si>
    <t>Устройство кондиционеров с функцией подогрева воздуха. Наружные блоки требуется установить на кровле здания включая устройство рам. Место установки требуется согласовать с заказчиком.</t>
  </si>
  <si>
    <t>Устройство внутреннего трубопровода ливневой канализации с изоляцией от воронки до выпуска из-под здания труба GEBERIT диаметром 110мм (трубопровод под зданием до подсоединения в колодец канализации из трубы выполнить в объёме работ по остальной канализации, но отдельной трубой.</t>
  </si>
  <si>
    <t>Монтаж электропроводки по плану здания, включая установку розеток в каждом помещении не менее 4 шт. Монтаж производить в пластиковых кабель-каналах DKS 100м. (к КП предложению приложить расценки на устройство продукции.</t>
  </si>
  <si>
    <t>Монтаж освещения внутреннего и наружного, в т.ч. материалы и встраиваемые светодиодные светильники</t>
  </si>
  <si>
    <t>Монтаж пожарной сигнализации.</t>
  </si>
  <si>
    <t>Устройство вытяжной вентиляции из помещений душевых и санузлов с выводом на фасад с устройством вент решёток в цвет фасада.</t>
  </si>
  <si>
    <t>Устройство котлована, включая демонтаж асфальта и вывоз грунта для прокладки водопровода и электрики из здания АБК шириной 1,5м. и длиной 60 м. пог глубиной не менее 2м.</t>
  </si>
  <si>
    <t>Прокладка 4х труб ПНД 80мм из здания АБК до здания КПП с выпуском в здание КПП для последующей прокладки водопровода, электрики и слаботочных сетей с устройством протяжек. (части трубопровода при входе в здание АБК и здание КПП требуется выполнить в изоляции).</t>
  </si>
  <si>
    <t>Опционально: Прокладка труб ПНД 80 мм посредством бурения методом ГНБ.</t>
  </si>
  <si>
    <t>Прокладка электрического медного кабеля ВВГНГ 5*35 от щита распределительного в здании АБК до щита распределительного в здании КПП. В здании АБК кабель требуется прокладывать в оцинкованном лотке. Под землёй в ранее заложенной трубе ПНД 80 В здании КПП – в кабель-канале. При устройстве проходок через стены и перекрытия требуется устройство гильз с соответствующей изоляцией и заделкой.</t>
  </si>
  <si>
    <t>Устройство колодцев канализации в 3-5м от здания глубиной не более 2м и на существующей ветке канализации. Включая все материалы.</t>
  </si>
  <si>
    <t>Прокладка канализационных трубопроводов ливневой и общеобменной канализации, включая дренажи от кондиционеров из каждого помещения, санитарные узлы, раковины, душевой, моечной от уборочного инвентаря согласно рабочей документации. Диаметр от 50мм до 110мм. Включая все материалы для крепления, фиттинги и соединения. Раскладку трубопроводов согласовать с заказчиком.</t>
  </si>
  <si>
    <t>Выполнить устройство дренажного лотка с нержавеющим корпусом в душевой. Тип лотка согласовать перед закупкой.</t>
  </si>
  <si>
    <t>Устройство водопровода от здания АБК до здания КПП, включая запорную арматуру и врезку в существующую водопроводную сеть АБК. Диаметр 50мм. При входе в здание КПП и выходе из здания АБК все опуски до глубины промерзания (1,8м) необходимо выполнить в теплоизоляции толщиной 50мм. При входе в здание Запорную арматуру использовать металлическую (латунь). При входе в здание КПП рядом с запорной арматурой установить счётчик.</t>
  </si>
  <si>
    <t>Устройство внутренней развязки сети водопровода внутри здания КПП ко всем приборам согласно рабочей документации и схемы. Использовать пластиковые трубы ProAqua. Запорная арматура также из пластика. Диаметр труб от ½” до 1½”. На вводе в здание установить счётчик.</t>
  </si>
  <si>
    <t>Устройство фасонных элементов из PE из металла толщиной 0,5мм – объём составляет 100м.пог.</t>
  </si>
  <si>
    <t>Устройство внутренних перегородок из СП с утеплителем PIR. Покрытие PE. Толщина Ме не менее 0,5мм. Толщина перегородок не менее 100мм. Цвет белый RAL9003. – общая площадь внутренних перегородок составляет 160 м2.</t>
  </si>
  <si>
    <t>Устройство наружных стен из СП толщиной 150мм с утеплителем из минеральной ваты. Покрытие PE. Цвет белый RAL 9003. Толщина Ме не менее 0,5мм. – общая площадь наружных СП составляет 200м2.</t>
  </si>
  <si>
    <t>Изготовление и монтаж металлокаркаса, включая фахверковые элементы, устройство парапетов, цоколя по периметру здания, с огрунтовкой в серый цвет и покраской в белый цвет - общий объём металлоконструкций составляет 10тн.</t>
  </si>
  <si>
    <t>Устройство внутреннего отопления. Установка в каждом помещении нагревательных приборов – электрических конвекторов. Производитель Zanussi Forte Calore 2.0.</t>
  </si>
  <si>
    <t>Установка и обвязка водонагревателя на 100л. Производитель Thermex. Место установки согласовать с заказчиком.</t>
  </si>
  <si>
    <t>Устройство аварийной переливной воронки через парапет высотой не более 100мм над кровлей. Обрамить данный выпуск на фасаде здания в цвет фасада.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</si>
</sst>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b/>
      <sz val="11"/>
      <color theme="1"/>
      <name val="Calibri"/>
      <family val="2"/>
      <charset val="204"/>
      <scheme val="minor"/>
    </font>
    <font>
      <b/>
      <sz val="24"/>
      <color theme="1"/>
      <name val="Times New Roman"/>
      <family val="1"/>
      <charset val="204"/>
    </font>
    <font>
      <b/>
      <u/>
      <sz val="24"/>
      <color theme="1"/>
      <name val="Times New Roman"/>
      <family val="1"/>
      <charset val="204"/>
    </font>
    <font>
      <b/>
      <sz val="18"/>
      <color theme="1"/>
      <name val="Times New Roman"/>
      <family val="1"/>
      <charset val="204"/>
    </font>
    <font>
      <sz val="18"/>
      <color theme="1"/>
      <name val="Times New Roman"/>
      <family val="1"/>
      <charset val="204"/>
    </font>
    <font>
      <sz val="18"/>
      <name val="Times New Roman"/>
      <family val="1"/>
      <charset val="204"/>
    </font>
    <font>
      <b/>
      <sz val="22"/>
      <color theme="1"/>
      <name val="Times New Roman"/>
      <family val="1"/>
      <charset val="204"/>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96">
    <xf numFmtId="0" fontId="0" fillId="0" borderId="0" xfId="0"/>
    <xf numFmtId="0" fontId="2" fillId="0" borderId="0" xfId="0" applyFont="1"/>
    <xf numFmtId="0" fontId="5" fillId="0" borderId="21"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17" xfId="0" applyFont="1" applyBorder="1" applyAlignment="1">
      <alignment horizontal="justify" vertical="center" wrapText="1"/>
    </xf>
    <xf numFmtId="0" fontId="6" fillId="0" borderId="20" xfId="0" applyFont="1" applyBorder="1" applyAlignment="1">
      <alignment horizontal="justify" vertical="center" wrapText="1"/>
    </xf>
    <xf numFmtId="4" fontId="6" fillId="0" borderId="4"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justify" vertical="center" wrapText="1"/>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4" xfId="0" applyFont="1" applyBorder="1" applyAlignment="1">
      <alignment horizontal="justify" vertical="center" wrapText="1"/>
    </xf>
    <xf numFmtId="0" fontId="6" fillId="0" borderId="34" xfId="0" applyFont="1" applyBorder="1" applyAlignment="1">
      <alignment vertical="center" wrapText="1"/>
    </xf>
    <xf numFmtId="0" fontId="6" fillId="0" borderId="27" xfId="0" applyFont="1" applyBorder="1" applyAlignment="1">
      <alignment vertical="center" wrapText="1"/>
    </xf>
    <xf numFmtId="0" fontId="6" fillId="0" borderId="34"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27" xfId="0" applyFont="1" applyBorder="1" applyAlignment="1">
      <alignment horizontal="justify" vertical="center" wrapText="1"/>
    </xf>
    <xf numFmtId="0" fontId="5" fillId="0" borderId="2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9"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5" xfId="0" applyFont="1" applyBorder="1" applyAlignment="1">
      <alignment horizontal="justify"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35" xfId="0" applyFont="1" applyBorder="1" applyAlignment="1">
      <alignment vertical="center" wrapText="1"/>
    </xf>
    <xf numFmtId="4" fontId="6" fillId="0" borderId="3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8" fillId="0" borderId="34" xfId="0" applyFont="1" applyBorder="1" applyAlignment="1">
      <alignment horizontal="justify" vertical="center" wrapText="1"/>
    </xf>
    <xf numFmtId="0" fontId="6" fillId="0" borderId="3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5" fillId="0" borderId="34"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8" fillId="0" borderId="4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1" xfId="0" applyFont="1" applyBorder="1" applyAlignment="1">
      <alignment horizontal="center" vertical="center" wrapText="1"/>
    </xf>
    <xf numFmtId="16" fontId="6" fillId="0" borderId="17" xfId="0" applyNumberFormat="1" applyFont="1" applyBorder="1" applyAlignment="1">
      <alignment horizontal="center" vertical="center" wrapText="1"/>
    </xf>
    <xf numFmtId="16" fontId="6" fillId="0" borderId="19" xfId="0" applyNumberFormat="1" applyFont="1" applyBorder="1" applyAlignment="1">
      <alignment horizontal="center" vertical="center" wrapText="1"/>
    </xf>
    <xf numFmtId="0" fontId="5" fillId="0" borderId="42" xfId="0" applyFont="1" applyFill="1" applyBorder="1" applyAlignment="1">
      <alignment horizontal="center" vertical="center" wrapText="1"/>
    </xf>
    <xf numFmtId="0" fontId="6" fillId="0" borderId="25" xfId="0" applyFont="1" applyBorder="1" applyAlignment="1">
      <alignment vertical="center" wrapText="1"/>
    </xf>
    <xf numFmtId="0" fontId="5" fillId="0" borderId="43" xfId="0" applyFont="1" applyFill="1" applyBorder="1" applyAlignment="1">
      <alignment horizontal="center" vertical="center" wrapText="1"/>
    </xf>
    <xf numFmtId="4" fontId="6" fillId="0" borderId="44" xfId="0" applyNumberFormat="1" applyFont="1" applyFill="1" applyBorder="1" applyAlignment="1">
      <alignment horizontal="center" vertical="center" wrapText="1"/>
    </xf>
    <xf numFmtId="4" fontId="6" fillId="0" borderId="30" xfId="0" applyNumberFormat="1" applyFont="1" applyFill="1" applyBorder="1" applyAlignment="1">
      <alignment horizontal="center" vertical="center" wrapText="1"/>
    </xf>
    <xf numFmtId="4" fontId="6" fillId="0" borderId="31"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16" fontId="6" fillId="0" borderId="18"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3"/>
  <sheetViews>
    <sheetView tabSelected="1" zoomScale="40" zoomScaleNormal="40" workbookViewId="0">
      <selection activeCell="F11" sqref="F11"/>
    </sheetView>
  </sheetViews>
  <sheetFormatPr defaultRowHeight="15" x14ac:dyDescent="0.25"/>
  <cols>
    <col min="2" max="2" width="12.28515625" bestFit="1" customWidth="1"/>
    <col min="3" max="3" width="110.28515625" customWidth="1"/>
    <col min="4" max="4" width="16.5703125" customWidth="1"/>
    <col min="5" max="5" width="24.85546875" customWidth="1"/>
    <col min="6" max="6" width="19.85546875" customWidth="1"/>
    <col min="7" max="7" width="30.5703125" customWidth="1"/>
    <col min="8" max="8" width="27.28515625" bestFit="1" customWidth="1"/>
    <col min="9" max="9" width="33" bestFit="1" customWidth="1"/>
    <col min="10" max="10" width="28" bestFit="1" customWidth="1"/>
  </cols>
  <sheetData>
    <row r="1" spans="2:10" ht="105" customHeight="1" thickBot="1" x14ac:dyDescent="0.3">
      <c r="B1" s="63" t="s">
        <v>33</v>
      </c>
      <c r="C1" s="64"/>
      <c r="D1" s="64"/>
      <c r="E1" s="64"/>
      <c r="F1" s="64"/>
      <c r="G1" s="64"/>
      <c r="H1" s="64"/>
      <c r="I1" s="64"/>
      <c r="J1" s="64"/>
    </row>
    <row r="2" spans="2:10" ht="40.5" customHeight="1" x14ac:dyDescent="0.25">
      <c r="B2" s="72" t="s">
        <v>23</v>
      </c>
      <c r="C2" s="57" t="s">
        <v>14</v>
      </c>
      <c r="D2" s="65" t="s">
        <v>11</v>
      </c>
      <c r="E2" s="65" t="s">
        <v>27</v>
      </c>
      <c r="F2" s="67" t="s">
        <v>15</v>
      </c>
      <c r="G2" s="67"/>
      <c r="H2" s="67"/>
      <c r="I2" s="67"/>
      <c r="J2" s="68"/>
    </row>
    <row r="3" spans="2:10" ht="56.25" customHeight="1" thickBot="1" x14ac:dyDescent="0.3">
      <c r="B3" s="73"/>
      <c r="C3" s="58"/>
      <c r="D3" s="66"/>
      <c r="E3" s="66"/>
      <c r="F3" s="61" t="s">
        <v>16</v>
      </c>
      <c r="G3" s="61"/>
      <c r="H3" s="61"/>
      <c r="I3" s="61"/>
      <c r="J3" s="62"/>
    </row>
    <row r="4" spans="2:10" ht="30.75" customHeight="1" thickBot="1" x14ac:dyDescent="0.3">
      <c r="B4" s="38"/>
      <c r="C4" s="29" t="s">
        <v>9</v>
      </c>
      <c r="D4" s="2"/>
      <c r="E4" s="2"/>
      <c r="F4" s="59" t="s">
        <v>17</v>
      </c>
      <c r="G4" s="59"/>
      <c r="H4" s="59"/>
      <c r="I4" s="59"/>
      <c r="J4" s="60"/>
    </row>
    <row r="5" spans="2:10" ht="30.75" customHeight="1" thickBot="1" x14ac:dyDescent="0.3">
      <c r="B5" s="3"/>
      <c r="C5" s="30" t="s">
        <v>0</v>
      </c>
      <c r="D5" s="3"/>
      <c r="E5" s="3"/>
      <c r="F5" s="74" t="s">
        <v>18</v>
      </c>
      <c r="G5" s="74"/>
      <c r="H5" s="74"/>
      <c r="I5" s="74"/>
      <c r="J5" s="75"/>
    </row>
    <row r="6" spans="2:10" ht="66.75" customHeight="1" thickBot="1" x14ac:dyDescent="0.3">
      <c r="B6" s="4"/>
      <c r="C6" s="31"/>
      <c r="D6" s="4"/>
      <c r="E6" s="4"/>
      <c r="F6" s="71" t="s">
        <v>8</v>
      </c>
      <c r="G6" s="71"/>
      <c r="H6" s="71" t="s">
        <v>7</v>
      </c>
      <c r="I6" s="71"/>
      <c r="J6" s="76" t="s">
        <v>6</v>
      </c>
    </row>
    <row r="7" spans="2:10" ht="69.75" customHeight="1" thickBot="1" x14ac:dyDescent="0.3">
      <c r="B7" s="41"/>
      <c r="C7" s="50"/>
      <c r="D7" s="41"/>
      <c r="E7" s="42"/>
      <c r="F7" s="43" t="s">
        <v>30</v>
      </c>
      <c r="G7" s="44" t="s">
        <v>31</v>
      </c>
      <c r="H7" s="43" t="s">
        <v>30</v>
      </c>
      <c r="I7" s="44" t="s">
        <v>32</v>
      </c>
      <c r="J7" s="77"/>
    </row>
    <row r="8" spans="2:10" ht="69.75" customHeight="1" thickBot="1" x14ac:dyDescent="0.3">
      <c r="B8" s="81" t="s">
        <v>34</v>
      </c>
      <c r="C8" s="82"/>
      <c r="D8" s="82"/>
      <c r="E8" s="83"/>
      <c r="F8" s="78"/>
      <c r="G8" s="51"/>
      <c r="H8" s="79"/>
      <c r="I8" s="51"/>
      <c r="J8" s="80"/>
    </row>
    <row r="9" spans="2:10" ht="46.5" x14ac:dyDescent="0.25">
      <c r="B9" s="84" t="s">
        <v>45</v>
      </c>
      <c r="C9" s="32" t="s">
        <v>35</v>
      </c>
      <c r="D9" s="10" t="s">
        <v>25</v>
      </c>
      <c r="E9" s="27">
        <v>80</v>
      </c>
      <c r="F9" s="17">
        <v>0</v>
      </c>
      <c r="G9" s="6">
        <f>F9*E9</f>
        <v>0</v>
      </c>
      <c r="H9" s="6">
        <v>0</v>
      </c>
      <c r="I9" s="6">
        <f>H9*E9</f>
        <v>0</v>
      </c>
      <c r="J9" s="7">
        <f t="shared" ref="J9" si="0">G9+I9</f>
        <v>0</v>
      </c>
    </row>
    <row r="10" spans="2:10" ht="46.5" x14ac:dyDescent="0.25">
      <c r="B10" s="13" t="s">
        <v>46</v>
      </c>
      <c r="C10" s="33" t="s">
        <v>36</v>
      </c>
      <c r="D10" s="13" t="s">
        <v>25</v>
      </c>
      <c r="E10" s="28">
        <v>60</v>
      </c>
      <c r="F10" s="18">
        <v>0</v>
      </c>
      <c r="G10" s="8">
        <f t="shared" ref="G10:G12" si="1">F10*E10</f>
        <v>0</v>
      </c>
      <c r="H10" s="8">
        <v>0</v>
      </c>
      <c r="I10" s="8">
        <f t="shared" ref="I10:I12" si="2">H10*E10</f>
        <v>0</v>
      </c>
      <c r="J10" s="9">
        <f t="shared" ref="J10:J12" si="3">G10+I10</f>
        <v>0</v>
      </c>
    </row>
    <row r="11" spans="2:10" ht="93" x14ac:dyDescent="0.25">
      <c r="B11" s="13" t="s">
        <v>47</v>
      </c>
      <c r="C11" s="33" t="s">
        <v>37</v>
      </c>
      <c r="D11" s="13" t="s">
        <v>28</v>
      </c>
      <c r="E11" s="28">
        <v>24</v>
      </c>
      <c r="F11" s="18">
        <v>0</v>
      </c>
      <c r="G11" s="8">
        <f t="shared" si="1"/>
        <v>0</v>
      </c>
      <c r="H11" s="8">
        <v>0</v>
      </c>
      <c r="I11" s="8">
        <f t="shared" si="2"/>
        <v>0</v>
      </c>
      <c r="J11" s="9">
        <f t="shared" si="3"/>
        <v>0</v>
      </c>
    </row>
    <row r="12" spans="2:10" ht="162.75" x14ac:dyDescent="0.25">
      <c r="B12" s="13" t="s">
        <v>48</v>
      </c>
      <c r="C12" s="33" t="s">
        <v>38</v>
      </c>
      <c r="D12" s="13" t="s">
        <v>28</v>
      </c>
      <c r="E12" s="28">
        <v>1</v>
      </c>
      <c r="F12" s="18">
        <v>0</v>
      </c>
      <c r="G12" s="8">
        <f t="shared" si="1"/>
        <v>0</v>
      </c>
      <c r="H12" s="8">
        <v>0</v>
      </c>
      <c r="I12" s="8">
        <f t="shared" si="2"/>
        <v>0</v>
      </c>
      <c r="J12" s="9">
        <f t="shared" si="3"/>
        <v>0</v>
      </c>
    </row>
    <row r="13" spans="2:10" ht="69.75" x14ac:dyDescent="0.25">
      <c r="B13" s="13" t="s">
        <v>49</v>
      </c>
      <c r="C13" s="33" t="s">
        <v>39</v>
      </c>
      <c r="D13" s="13" t="s">
        <v>29</v>
      </c>
      <c r="E13" s="28">
        <v>40</v>
      </c>
      <c r="F13" s="18">
        <v>0</v>
      </c>
      <c r="G13" s="8">
        <f t="shared" ref="G13:G76" si="4">F13*E13</f>
        <v>0</v>
      </c>
      <c r="H13" s="8">
        <v>0</v>
      </c>
      <c r="I13" s="8">
        <f t="shared" ref="I13:I76" si="5">H13*E13</f>
        <v>0</v>
      </c>
      <c r="J13" s="9">
        <f t="shared" ref="J13:J76" si="6">G13+I13</f>
        <v>0</v>
      </c>
    </row>
    <row r="14" spans="2:10" ht="139.5" x14ac:dyDescent="0.25">
      <c r="B14" s="85" t="s">
        <v>50</v>
      </c>
      <c r="C14" s="33" t="s">
        <v>40</v>
      </c>
      <c r="D14" s="13" t="s">
        <v>13</v>
      </c>
      <c r="E14" s="28">
        <v>40</v>
      </c>
      <c r="F14" s="18">
        <v>0</v>
      </c>
      <c r="G14" s="8">
        <f t="shared" si="4"/>
        <v>0</v>
      </c>
      <c r="H14" s="8">
        <v>0</v>
      </c>
      <c r="I14" s="8">
        <f t="shared" si="5"/>
        <v>0</v>
      </c>
      <c r="J14" s="9">
        <f t="shared" si="6"/>
        <v>0</v>
      </c>
    </row>
    <row r="15" spans="2:10" ht="116.25" x14ac:dyDescent="0.25">
      <c r="B15" s="13" t="s">
        <v>51</v>
      </c>
      <c r="C15" s="33" t="s">
        <v>41</v>
      </c>
      <c r="D15" s="13" t="s">
        <v>25</v>
      </c>
      <c r="E15" s="28">
        <v>15</v>
      </c>
      <c r="F15" s="18">
        <v>0</v>
      </c>
      <c r="G15" s="8">
        <f t="shared" si="4"/>
        <v>0</v>
      </c>
      <c r="H15" s="8">
        <v>0</v>
      </c>
      <c r="I15" s="8">
        <f t="shared" si="5"/>
        <v>0</v>
      </c>
      <c r="J15" s="9">
        <f t="shared" si="6"/>
        <v>0</v>
      </c>
    </row>
    <row r="16" spans="2:10" ht="69.75" x14ac:dyDescent="0.25">
      <c r="B16" s="13" t="s">
        <v>52</v>
      </c>
      <c r="C16" s="33" t="s">
        <v>42</v>
      </c>
      <c r="D16" s="13" t="s">
        <v>25</v>
      </c>
      <c r="E16" s="28">
        <v>8</v>
      </c>
      <c r="F16" s="18">
        <v>0</v>
      </c>
      <c r="G16" s="8">
        <f t="shared" si="4"/>
        <v>0</v>
      </c>
      <c r="H16" s="8">
        <v>0</v>
      </c>
      <c r="I16" s="8">
        <f t="shared" si="5"/>
        <v>0</v>
      </c>
      <c r="J16" s="9">
        <f t="shared" si="6"/>
        <v>0</v>
      </c>
    </row>
    <row r="17" spans="2:10" ht="47.25" thickBot="1" x14ac:dyDescent="0.3">
      <c r="B17" s="45" t="s">
        <v>53</v>
      </c>
      <c r="C17" s="46" t="s">
        <v>43</v>
      </c>
      <c r="D17" s="45" t="s">
        <v>25</v>
      </c>
      <c r="E17" s="86">
        <v>7</v>
      </c>
      <c r="F17" s="47">
        <v>0</v>
      </c>
      <c r="G17" s="48">
        <f t="shared" si="4"/>
        <v>0</v>
      </c>
      <c r="H17" s="48">
        <v>0</v>
      </c>
      <c r="I17" s="48">
        <f t="shared" si="5"/>
        <v>0</v>
      </c>
      <c r="J17" s="49">
        <f t="shared" si="6"/>
        <v>0</v>
      </c>
    </row>
    <row r="18" spans="2:10" ht="63.75" customHeight="1" thickBot="1" x14ac:dyDescent="0.3">
      <c r="B18" s="81" t="s">
        <v>44</v>
      </c>
      <c r="C18" s="82"/>
      <c r="D18" s="82"/>
      <c r="E18" s="83"/>
      <c r="F18" s="92"/>
      <c r="G18" s="93"/>
      <c r="H18" s="93"/>
      <c r="I18" s="93"/>
      <c r="J18" s="94"/>
    </row>
    <row r="19" spans="2:10" ht="69.75" x14ac:dyDescent="0.25">
      <c r="B19" s="21" t="s">
        <v>54</v>
      </c>
      <c r="C19" s="87" t="s">
        <v>137</v>
      </c>
      <c r="D19" s="21" t="s">
        <v>25</v>
      </c>
      <c r="E19" s="88">
        <v>180</v>
      </c>
      <c r="F19" s="89">
        <v>0</v>
      </c>
      <c r="G19" s="90">
        <f t="shared" si="4"/>
        <v>0</v>
      </c>
      <c r="H19" s="90">
        <v>0</v>
      </c>
      <c r="I19" s="90">
        <f t="shared" si="5"/>
        <v>0</v>
      </c>
      <c r="J19" s="91">
        <f t="shared" si="6"/>
        <v>0</v>
      </c>
    </row>
    <row r="20" spans="2:10" ht="116.25" x14ac:dyDescent="0.25">
      <c r="B20" s="13" t="s">
        <v>55</v>
      </c>
      <c r="C20" s="33" t="s">
        <v>138</v>
      </c>
      <c r="D20" s="13" t="s">
        <v>29</v>
      </c>
      <c r="E20" s="28">
        <v>240</v>
      </c>
      <c r="F20" s="18">
        <v>0</v>
      </c>
      <c r="G20" s="8">
        <f t="shared" ref="G20:G61" si="7">F20*E20</f>
        <v>0</v>
      </c>
      <c r="H20" s="8">
        <v>0</v>
      </c>
      <c r="I20" s="8">
        <f t="shared" ref="I20:I61" si="8">H20*E20</f>
        <v>0</v>
      </c>
      <c r="J20" s="9">
        <f t="shared" ref="J20:J61" si="9">G20+I20</f>
        <v>0</v>
      </c>
    </row>
    <row r="21" spans="2:10" ht="46.5" x14ac:dyDescent="0.25">
      <c r="B21" s="13" t="s">
        <v>56</v>
      </c>
      <c r="C21" s="33" t="s">
        <v>139</v>
      </c>
      <c r="D21" s="13" t="s">
        <v>29</v>
      </c>
      <c r="E21" s="28">
        <v>240</v>
      </c>
      <c r="F21" s="18">
        <v>0</v>
      </c>
      <c r="G21" s="8">
        <f t="shared" si="7"/>
        <v>0</v>
      </c>
      <c r="H21" s="8">
        <v>0</v>
      </c>
      <c r="I21" s="8">
        <f t="shared" si="8"/>
        <v>0</v>
      </c>
      <c r="J21" s="9">
        <f t="shared" si="9"/>
        <v>0</v>
      </c>
    </row>
    <row r="22" spans="2:10" ht="162.75" x14ac:dyDescent="0.25">
      <c r="B22" s="13" t="s">
        <v>57</v>
      </c>
      <c r="C22" s="33" t="s">
        <v>140</v>
      </c>
      <c r="D22" s="13" t="s">
        <v>29</v>
      </c>
      <c r="E22" s="28">
        <v>100</v>
      </c>
      <c r="F22" s="18">
        <v>0</v>
      </c>
      <c r="G22" s="8">
        <f t="shared" si="7"/>
        <v>0</v>
      </c>
      <c r="H22" s="8">
        <v>0</v>
      </c>
      <c r="I22" s="8">
        <f t="shared" si="8"/>
        <v>0</v>
      </c>
      <c r="J22" s="9">
        <f t="shared" si="9"/>
        <v>0</v>
      </c>
    </row>
    <row r="23" spans="2:10" ht="69.75" x14ac:dyDescent="0.25">
      <c r="B23" s="13" t="s">
        <v>58</v>
      </c>
      <c r="C23" s="33" t="s">
        <v>141</v>
      </c>
      <c r="D23" s="13" t="s">
        <v>24</v>
      </c>
      <c r="E23" s="28">
        <v>2</v>
      </c>
      <c r="F23" s="18">
        <v>0</v>
      </c>
      <c r="G23" s="8">
        <f t="shared" si="7"/>
        <v>0</v>
      </c>
      <c r="H23" s="8">
        <v>0</v>
      </c>
      <c r="I23" s="8">
        <f t="shared" si="8"/>
        <v>0</v>
      </c>
      <c r="J23" s="9">
        <f t="shared" si="9"/>
        <v>0</v>
      </c>
    </row>
    <row r="24" spans="2:10" ht="162.75" x14ac:dyDescent="0.25">
      <c r="B24" s="13" t="s">
        <v>59</v>
      </c>
      <c r="C24" s="33" t="s">
        <v>142</v>
      </c>
      <c r="D24" s="13" t="s">
        <v>29</v>
      </c>
      <c r="E24" s="28">
        <v>30</v>
      </c>
      <c r="F24" s="18">
        <v>0</v>
      </c>
      <c r="G24" s="8">
        <f t="shared" si="7"/>
        <v>0</v>
      </c>
      <c r="H24" s="8">
        <v>0</v>
      </c>
      <c r="I24" s="8">
        <f t="shared" si="8"/>
        <v>0</v>
      </c>
      <c r="J24" s="9">
        <f t="shared" si="9"/>
        <v>0</v>
      </c>
    </row>
    <row r="25" spans="2:10" ht="46.5" x14ac:dyDescent="0.25">
      <c r="B25" s="13" t="s">
        <v>60</v>
      </c>
      <c r="C25" s="33" t="s">
        <v>143</v>
      </c>
      <c r="D25" s="13" t="s">
        <v>28</v>
      </c>
      <c r="E25" s="28">
        <v>1</v>
      </c>
      <c r="F25" s="18">
        <v>0</v>
      </c>
      <c r="G25" s="8">
        <f t="shared" si="7"/>
        <v>0</v>
      </c>
      <c r="H25" s="8">
        <v>0</v>
      </c>
      <c r="I25" s="8">
        <f t="shared" si="8"/>
        <v>0</v>
      </c>
      <c r="J25" s="9">
        <f t="shared" si="9"/>
        <v>0</v>
      </c>
    </row>
    <row r="26" spans="2:10" ht="186" x14ac:dyDescent="0.25">
      <c r="B26" s="13" t="s">
        <v>61</v>
      </c>
      <c r="C26" s="33" t="s">
        <v>144</v>
      </c>
      <c r="D26" s="13" t="s">
        <v>29</v>
      </c>
      <c r="E26" s="28">
        <v>80</v>
      </c>
      <c r="F26" s="18">
        <v>0</v>
      </c>
      <c r="G26" s="8">
        <f t="shared" si="7"/>
        <v>0</v>
      </c>
      <c r="H26" s="8">
        <v>0</v>
      </c>
      <c r="I26" s="8">
        <f t="shared" si="8"/>
        <v>0</v>
      </c>
      <c r="J26" s="9">
        <f t="shared" si="9"/>
        <v>0</v>
      </c>
    </row>
    <row r="27" spans="2:10" ht="116.25" x14ac:dyDescent="0.25">
      <c r="B27" s="13" t="s">
        <v>62</v>
      </c>
      <c r="C27" s="33" t="s">
        <v>145</v>
      </c>
      <c r="D27" s="13" t="s">
        <v>29</v>
      </c>
      <c r="E27" s="28">
        <v>20</v>
      </c>
      <c r="F27" s="18">
        <v>0</v>
      </c>
      <c r="G27" s="8">
        <f t="shared" si="7"/>
        <v>0</v>
      </c>
      <c r="H27" s="8">
        <v>0</v>
      </c>
      <c r="I27" s="8">
        <f t="shared" si="8"/>
        <v>0</v>
      </c>
      <c r="J27" s="9">
        <f t="shared" si="9"/>
        <v>0</v>
      </c>
    </row>
    <row r="28" spans="2:10" ht="46.5" x14ac:dyDescent="0.25">
      <c r="B28" s="13" t="s">
        <v>63</v>
      </c>
      <c r="C28" s="33" t="s">
        <v>151</v>
      </c>
      <c r="D28" s="13" t="s">
        <v>24</v>
      </c>
      <c r="E28" s="28">
        <v>1</v>
      </c>
      <c r="F28" s="18">
        <v>0</v>
      </c>
      <c r="G28" s="8">
        <f t="shared" si="7"/>
        <v>0</v>
      </c>
      <c r="H28" s="8">
        <v>0</v>
      </c>
      <c r="I28" s="8">
        <f t="shared" si="8"/>
        <v>0</v>
      </c>
      <c r="J28" s="9">
        <f t="shared" si="9"/>
        <v>0</v>
      </c>
    </row>
    <row r="29" spans="2:10" ht="70.5" thickBot="1" x14ac:dyDescent="0.3">
      <c r="B29" s="45" t="s">
        <v>64</v>
      </c>
      <c r="C29" s="46" t="s">
        <v>150</v>
      </c>
      <c r="D29" s="45" t="s">
        <v>24</v>
      </c>
      <c r="E29" s="86">
        <v>7</v>
      </c>
      <c r="F29" s="47">
        <v>0</v>
      </c>
      <c r="G29" s="48">
        <f t="shared" si="7"/>
        <v>0</v>
      </c>
      <c r="H29" s="48">
        <v>0</v>
      </c>
      <c r="I29" s="48">
        <f t="shared" si="8"/>
        <v>0</v>
      </c>
      <c r="J29" s="49">
        <f t="shared" si="9"/>
        <v>0</v>
      </c>
    </row>
    <row r="30" spans="2:10" ht="74.25" customHeight="1" thickBot="1" x14ac:dyDescent="0.3">
      <c r="B30" s="81" t="s">
        <v>65</v>
      </c>
      <c r="C30" s="82"/>
      <c r="D30" s="82"/>
      <c r="E30" s="83"/>
      <c r="F30" s="92"/>
      <c r="G30" s="93"/>
      <c r="H30" s="93"/>
      <c r="I30" s="93"/>
      <c r="J30" s="94"/>
    </row>
    <row r="31" spans="2:10" ht="93" x14ac:dyDescent="0.25">
      <c r="B31" s="21" t="s">
        <v>66</v>
      </c>
      <c r="C31" s="87" t="s">
        <v>149</v>
      </c>
      <c r="D31" s="21" t="s">
        <v>26</v>
      </c>
      <c r="E31" s="88">
        <v>10</v>
      </c>
      <c r="F31" s="89">
        <v>0</v>
      </c>
      <c r="G31" s="90">
        <f t="shared" si="7"/>
        <v>0</v>
      </c>
      <c r="H31" s="90">
        <v>0</v>
      </c>
      <c r="I31" s="90">
        <f t="shared" si="8"/>
        <v>0</v>
      </c>
      <c r="J31" s="91">
        <f t="shared" si="9"/>
        <v>0</v>
      </c>
    </row>
    <row r="32" spans="2:10" ht="93" x14ac:dyDescent="0.25">
      <c r="B32" s="13" t="s">
        <v>67</v>
      </c>
      <c r="C32" s="33" t="s">
        <v>148</v>
      </c>
      <c r="D32" s="13" t="s">
        <v>13</v>
      </c>
      <c r="E32" s="28">
        <v>200</v>
      </c>
      <c r="F32" s="18">
        <v>0</v>
      </c>
      <c r="G32" s="8">
        <f t="shared" si="7"/>
        <v>0</v>
      </c>
      <c r="H32" s="8">
        <v>0</v>
      </c>
      <c r="I32" s="8">
        <f t="shared" si="8"/>
        <v>0</v>
      </c>
      <c r="J32" s="9">
        <f t="shared" si="9"/>
        <v>0</v>
      </c>
    </row>
    <row r="33" spans="2:10" ht="93" x14ac:dyDescent="0.25">
      <c r="B33" s="13" t="s">
        <v>68</v>
      </c>
      <c r="C33" s="33" t="s">
        <v>147</v>
      </c>
      <c r="D33" s="13" t="s">
        <v>13</v>
      </c>
      <c r="E33" s="28">
        <v>160</v>
      </c>
      <c r="F33" s="18">
        <v>0</v>
      </c>
      <c r="G33" s="8">
        <f t="shared" si="7"/>
        <v>0</v>
      </c>
      <c r="H33" s="8">
        <v>0</v>
      </c>
      <c r="I33" s="8">
        <f t="shared" si="8"/>
        <v>0</v>
      </c>
      <c r="J33" s="9">
        <f t="shared" si="9"/>
        <v>0</v>
      </c>
    </row>
    <row r="34" spans="2:10" ht="47.25" thickBot="1" x14ac:dyDescent="0.3">
      <c r="B34" s="45" t="s">
        <v>69</v>
      </c>
      <c r="C34" s="46" t="s">
        <v>146</v>
      </c>
      <c r="D34" s="45" t="s">
        <v>29</v>
      </c>
      <c r="E34" s="86">
        <v>100</v>
      </c>
      <c r="F34" s="47">
        <v>0</v>
      </c>
      <c r="G34" s="48">
        <f t="shared" si="7"/>
        <v>0</v>
      </c>
      <c r="H34" s="48">
        <v>0</v>
      </c>
      <c r="I34" s="48">
        <f t="shared" si="8"/>
        <v>0</v>
      </c>
      <c r="J34" s="49">
        <f t="shared" si="9"/>
        <v>0</v>
      </c>
    </row>
    <row r="35" spans="2:10" ht="66.75" customHeight="1" thickBot="1" x14ac:dyDescent="0.3">
      <c r="B35" s="81" t="s">
        <v>70</v>
      </c>
      <c r="C35" s="82"/>
      <c r="D35" s="82"/>
      <c r="E35" s="83"/>
      <c r="F35" s="92"/>
      <c r="G35" s="93"/>
      <c r="H35" s="93"/>
      <c r="I35" s="93"/>
      <c r="J35" s="94"/>
    </row>
    <row r="36" spans="2:10" ht="46.5" x14ac:dyDescent="0.25">
      <c r="B36" s="21" t="s">
        <v>71</v>
      </c>
      <c r="C36" s="87" t="s">
        <v>129</v>
      </c>
      <c r="D36" s="21" t="s">
        <v>28</v>
      </c>
      <c r="E36" s="88">
        <v>5</v>
      </c>
      <c r="F36" s="89">
        <v>0</v>
      </c>
      <c r="G36" s="90">
        <f t="shared" si="7"/>
        <v>0</v>
      </c>
      <c r="H36" s="89">
        <v>0</v>
      </c>
      <c r="I36" s="90">
        <f t="shared" si="8"/>
        <v>0</v>
      </c>
      <c r="J36" s="91">
        <f t="shared" si="9"/>
        <v>0</v>
      </c>
    </row>
    <row r="37" spans="2:10" ht="46.5" x14ac:dyDescent="0.25">
      <c r="B37" s="13" t="s">
        <v>72</v>
      </c>
      <c r="C37" s="33" t="s">
        <v>130</v>
      </c>
      <c r="D37" s="13" t="s">
        <v>28</v>
      </c>
      <c r="E37" s="28">
        <v>4</v>
      </c>
      <c r="F37" s="18">
        <v>0</v>
      </c>
      <c r="G37" s="8">
        <f t="shared" si="7"/>
        <v>0</v>
      </c>
      <c r="H37" s="18">
        <v>0</v>
      </c>
      <c r="I37" s="8">
        <f t="shared" si="8"/>
        <v>0</v>
      </c>
      <c r="J37" s="9">
        <f t="shared" si="9"/>
        <v>0</v>
      </c>
    </row>
    <row r="38" spans="2:10" ht="93" x14ac:dyDescent="0.25">
      <c r="B38" s="13" t="s">
        <v>73</v>
      </c>
      <c r="C38" s="33" t="s">
        <v>131</v>
      </c>
      <c r="D38" s="13" t="s">
        <v>28</v>
      </c>
      <c r="E38" s="28">
        <v>3</v>
      </c>
      <c r="F38" s="18">
        <v>0</v>
      </c>
      <c r="G38" s="8">
        <f t="shared" si="7"/>
        <v>0</v>
      </c>
      <c r="H38" s="18">
        <v>0</v>
      </c>
      <c r="I38" s="8">
        <f t="shared" si="8"/>
        <v>0</v>
      </c>
      <c r="J38" s="9">
        <f t="shared" si="9"/>
        <v>0</v>
      </c>
    </row>
    <row r="39" spans="2:10" ht="116.25" x14ac:dyDescent="0.25">
      <c r="B39" s="13" t="s">
        <v>74</v>
      </c>
      <c r="C39" s="33" t="s">
        <v>132</v>
      </c>
      <c r="D39" s="13" t="s">
        <v>29</v>
      </c>
      <c r="E39" s="28">
        <v>20</v>
      </c>
      <c r="F39" s="18">
        <v>0</v>
      </c>
      <c r="G39" s="8">
        <f t="shared" si="7"/>
        <v>0</v>
      </c>
      <c r="H39" s="18">
        <v>0</v>
      </c>
      <c r="I39" s="8">
        <f t="shared" si="8"/>
        <v>0</v>
      </c>
      <c r="J39" s="9">
        <f t="shared" si="9"/>
        <v>0</v>
      </c>
    </row>
    <row r="40" spans="2:10" ht="93" x14ac:dyDescent="0.25">
      <c r="B40" s="13" t="s">
        <v>75</v>
      </c>
      <c r="C40" s="33" t="s">
        <v>133</v>
      </c>
      <c r="D40" s="13" t="s">
        <v>126</v>
      </c>
      <c r="E40" s="28">
        <v>1</v>
      </c>
      <c r="F40" s="18">
        <v>0</v>
      </c>
      <c r="G40" s="8">
        <f t="shared" si="7"/>
        <v>0</v>
      </c>
      <c r="H40" s="18">
        <v>0</v>
      </c>
      <c r="I40" s="8">
        <f t="shared" si="8"/>
        <v>0</v>
      </c>
      <c r="J40" s="9">
        <f t="shared" si="9"/>
        <v>0</v>
      </c>
    </row>
    <row r="41" spans="2:10" ht="46.5" x14ac:dyDescent="0.25">
      <c r="B41" s="13" t="s">
        <v>76</v>
      </c>
      <c r="C41" s="33" t="s">
        <v>134</v>
      </c>
      <c r="D41" s="13" t="s">
        <v>126</v>
      </c>
      <c r="E41" s="28">
        <v>1</v>
      </c>
      <c r="F41" s="18">
        <v>0</v>
      </c>
      <c r="G41" s="8">
        <f t="shared" si="7"/>
        <v>0</v>
      </c>
      <c r="H41" s="18">
        <v>0</v>
      </c>
      <c r="I41" s="8">
        <f t="shared" si="8"/>
        <v>0</v>
      </c>
      <c r="J41" s="9">
        <f t="shared" si="9"/>
        <v>0</v>
      </c>
    </row>
    <row r="42" spans="2:10" ht="23.25" x14ac:dyDescent="0.25">
      <c r="B42" s="13" t="s">
        <v>77</v>
      </c>
      <c r="C42" s="33" t="s">
        <v>135</v>
      </c>
      <c r="D42" s="13" t="s">
        <v>126</v>
      </c>
      <c r="E42" s="28">
        <v>1</v>
      </c>
      <c r="F42" s="18">
        <v>0</v>
      </c>
      <c r="G42" s="8">
        <f t="shared" si="7"/>
        <v>0</v>
      </c>
      <c r="H42" s="18">
        <v>0</v>
      </c>
      <c r="I42" s="8">
        <f t="shared" si="8"/>
        <v>0</v>
      </c>
      <c r="J42" s="9">
        <f t="shared" si="9"/>
        <v>0</v>
      </c>
    </row>
    <row r="43" spans="2:10" ht="70.5" thickBot="1" x14ac:dyDescent="0.3">
      <c r="B43" s="45" t="s">
        <v>78</v>
      </c>
      <c r="C43" s="46" t="s">
        <v>136</v>
      </c>
      <c r="D43" s="45" t="s">
        <v>126</v>
      </c>
      <c r="E43" s="86">
        <v>1</v>
      </c>
      <c r="F43" s="47">
        <v>0</v>
      </c>
      <c r="G43" s="48">
        <f t="shared" si="7"/>
        <v>0</v>
      </c>
      <c r="H43" s="47">
        <v>0</v>
      </c>
      <c r="I43" s="48">
        <f t="shared" si="8"/>
        <v>0</v>
      </c>
      <c r="J43" s="49">
        <f t="shared" si="9"/>
        <v>0</v>
      </c>
    </row>
    <row r="44" spans="2:10" ht="65.25" customHeight="1" thickBot="1" x14ac:dyDescent="0.3">
      <c r="B44" s="81" t="s">
        <v>79</v>
      </c>
      <c r="C44" s="82"/>
      <c r="D44" s="82"/>
      <c r="E44" s="83"/>
      <c r="F44" s="92"/>
      <c r="G44" s="93"/>
      <c r="H44" s="92"/>
      <c r="I44" s="93"/>
      <c r="J44" s="94"/>
    </row>
    <row r="45" spans="2:10" ht="232.5" x14ac:dyDescent="0.25">
      <c r="B45" s="21" t="s">
        <v>80</v>
      </c>
      <c r="C45" s="87" t="s">
        <v>127</v>
      </c>
      <c r="D45" s="21" t="s">
        <v>13</v>
      </c>
      <c r="E45" s="88">
        <v>200</v>
      </c>
      <c r="F45" s="89">
        <v>0</v>
      </c>
      <c r="G45" s="90">
        <f t="shared" si="7"/>
        <v>0</v>
      </c>
      <c r="H45" s="89">
        <v>0</v>
      </c>
      <c r="I45" s="90">
        <f t="shared" si="8"/>
        <v>0</v>
      </c>
      <c r="J45" s="91">
        <f t="shared" si="9"/>
        <v>0</v>
      </c>
    </row>
    <row r="46" spans="2:10" ht="209.25" x14ac:dyDescent="0.25">
      <c r="B46" s="13" t="s">
        <v>81</v>
      </c>
      <c r="C46" s="33" t="s">
        <v>128</v>
      </c>
      <c r="D46" s="13" t="s">
        <v>13</v>
      </c>
      <c r="E46" s="28">
        <v>20</v>
      </c>
      <c r="F46" s="18">
        <v>0</v>
      </c>
      <c r="G46" s="8">
        <f t="shared" si="7"/>
        <v>0</v>
      </c>
      <c r="H46" s="18">
        <v>0</v>
      </c>
      <c r="I46" s="8">
        <f t="shared" si="8"/>
        <v>0</v>
      </c>
      <c r="J46" s="9">
        <f t="shared" si="9"/>
        <v>0</v>
      </c>
    </row>
    <row r="47" spans="2:10" ht="209.25" x14ac:dyDescent="0.25">
      <c r="B47" s="13" t="s">
        <v>82</v>
      </c>
      <c r="C47" s="33" t="s">
        <v>122</v>
      </c>
      <c r="D47" s="13" t="s">
        <v>13</v>
      </c>
      <c r="E47" s="28">
        <v>4</v>
      </c>
      <c r="F47" s="18">
        <v>0</v>
      </c>
      <c r="G47" s="8">
        <f t="shared" si="7"/>
        <v>0</v>
      </c>
      <c r="H47" s="18">
        <v>0</v>
      </c>
      <c r="I47" s="8">
        <f t="shared" si="8"/>
        <v>0</v>
      </c>
      <c r="J47" s="9">
        <f t="shared" si="9"/>
        <v>0</v>
      </c>
    </row>
    <row r="48" spans="2:10" ht="162.75" x14ac:dyDescent="0.25">
      <c r="B48" s="13" t="s">
        <v>83</v>
      </c>
      <c r="C48" s="33" t="s">
        <v>123</v>
      </c>
      <c r="D48" s="13" t="s">
        <v>28</v>
      </c>
      <c r="E48" s="28">
        <v>2</v>
      </c>
      <c r="F48" s="18">
        <v>0</v>
      </c>
      <c r="G48" s="8">
        <f t="shared" si="7"/>
        <v>0</v>
      </c>
      <c r="H48" s="18">
        <v>0</v>
      </c>
      <c r="I48" s="8">
        <f t="shared" si="8"/>
        <v>0</v>
      </c>
      <c r="J48" s="9">
        <f t="shared" si="9"/>
        <v>0</v>
      </c>
    </row>
    <row r="49" spans="2:10" ht="162.75" x14ac:dyDescent="0.25">
      <c r="B49" s="13" t="s">
        <v>84</v>
      </c>
      <c r="C49" s="33" t="s">
        <v>124</v>
      </c>
      <c r="D49" s="13" t="s">
        <v>28</v>
      </c>
      <c r="E49" s="28">
        <v>2</v>
      </c>
      <c r="F49" s="18">
        <v>0</v>
      </c>
      <c r="G49" s="8">
        <f t="shared" si="7"/>
        <v>0</v>
      </c>
      <c r="H49" s="18">
        <v>0</v>
      </c>
      <c r="I49" s="8">
        <f t="shared" si="8"/>
        <v>0</v>
      </c>
      <c r="J49" s="9">
        <f t="shared" si="9"/>
        <v>0</v>
      </c>
    </row>
    <row r="50" spans="2:10" ht="24" thickBot="1" x14ac:dyDescent="0.3">
      <c r="B50" s="45" t="s">
        <v>85</v>
      </c>
      <c r="C50" s="46" t="s">
        <v>125</v>
      </c>
      <c r="D50" s="45" t="s">
        <v>29</v>
      </c>
      <c r="E50" s="86">
        <v>20</v>
      </c>
      <c r="F50" s="47">
        <v>0</v>
      </c>
      <c r="G50" s="48">
        <f t="shared" si="7"/>
        <v>0</v>
      </c>
      <c r="H50" s="47">
        <v>0</v>
      </c>
      <c r="I50" s="48">
        <f t="shared" si="8"/>
        <v>0</v>
      </c>
      <c r="J50" s="49">
        <f t="shared" si="9"/>
        <v>0</v>
      </c>
    </row>
    <row r="51" spans="2:10" ht="53.25" customHeight="1" thickBot="1" x14ac:dyDescent="0.3">
      <c r="B51" s="81" t="s">
        <v>86</v>
      </c>
      <c r="C51" s="82"/>
      <c r="D51" s="82"/>
      <c r="E51" s="83"/>
      <c r="F51" s="92"/>
      <c r="G51" s="93"/>
      <c r="H51" s="92"/>
      <c r="I51" s="93"/>
      <c r="J51" s="94"/>
    </row>
    <row r="52" spans="2:10" ht="23.25" x14ac:dyDescent="0.25">
      <c r="B52" s="21" t="s">
        <v>87</v>
      </c>
      <c r="C52" s="87" t="s">
        <v>111</v>
      </c>
      <c r="D52" s="21" t="s">
        <v>13</v>
      </c>
      <c r="E52" s="88">
        <v>80</v>
      </c>
      <c r="F52" s="89">
        <v>0</v>
      </c>
      <c r="G52" s="90">
        <f t="shared" si="7"/>
        <v>0</v>
      </c>
      <c r="H52" s="89">
        <v>0</v>
      </c>
      <c r="I52" s="90">
        <f t="shared" si="8"/>
        <v>0</v>
      </c>
      <c r="J52" s="91">
        <f t="shared" si="9"/>
        <v>0</v>
      </c>
    </row>
    <row r="53" spans="2:10" ht="46.5" x14ac:dyDescent="0.25">
      <c r="B53" s="13" t="s">
        <v>88</v>
      </c>
      <c r="C53" s="33" t="s">
        <v>112</v>
      </c>
      <c r="D53" s="13" t="s">
        <v>13</v>
      </c>
      <c r="E53" s="28">
        <v>15</v>
      </c>
      <c r="F53" s="18">
        <v>0</v>
      </c>
      <c r="G53" s="8">
        <f t="shared" si="7"/>
        <v>0</v>
      </c>
      <c r="H53" s="18">
        <v>0</v>
      </c>
      <c r="I53" s="8">
        <f t="shared" si="8"/>
        <v>0</v>
      </c>
      <c r="J53" s="9">
        <f t="shared" si="9"/>
        <v>0</v>
      </c>
    </row>
    <row r="54" spans="2:10" ht="93" x14ac:dyDescent="0.25">
      <c r="B54" s="13" t="s">
        <v>89</v>
      </c>
      <c r="C54" s="33" t="s">
        <v>113</v>
      </c>
      <c r="D54" s="13" t="s">
        <v>13</v>
      </c>
      <c r="E54" s="28">
        <v>65</v>
      </c>
      <c r="F54" s="18">
        <v>0</v>
      </c>
      <c r="G54" s="8">
        <f t="shared" si="7"/>
        <v>0</v>
      </c>
      <c r="H54" s="18">
        <v>0</v>
      </c>
      <c r="I54" s="8">
        <f t="shared" si="8"/>
        <v>0</v>
      </c>
      <c r="J54" s="9">
        <f t="shared" si="9"/>
        <v>0</v>
      </c>
    </row>
    <row r="55" spans="2:10" ht="46.5" x14ac:dyDescent="0.25">
      <c r="B55" s="13" t="s">
        <v>90</v>
      </c>
      <c r="C55" s="33" t="s">
        <v>114</v>
      </c>
      <c r="D55" s="13" t="s">
        <v>29</v>
      </c>
      <c r="E55" s="28">
        <v>7</v>
      </c>
      <c r="F55" s="18">
        <v>0</v>
      </c>
      <c r="G55" s="8">
        <f t="shared" si="7"/>
        <v>0</v>
      </c>
      <c r="H55" s="18">
        <v>0</v>
      </c>
      <c r="I55" s="8">
        <f t="shared" si="8"/>
        <v>0</v>
      </c>
      <c r="J55" s="9">
        <f t="shared" si="9"/>
        <v>0</v>
      </c>
    </row>
    <row r="56" spans="2:10" ht="69.75" x14ac:dyDescent="0.25">
      <c r="B56" s="13" t="s">
        <v>91</v>
      </c>
      <c r="C56" s="33" t="s">
        <v>115</v>
      </c>
      <c r="D56" s="13" t="s">
        <v>13</v>
      </c>
      <c r="E56" s="28">
        <v>190</v>
      </c>
      <c r="F56" s="18">
        <v>0</v>
      </c>
      <c r="G56" s="8">
        <f t="shared" si="7"/>
        <v>0</v>
      </c>
      <c r="H56" s="18">
        <v>0</v>
      </c>
      <c r="I56" s="8">
        <f t="shared" si="8"/>
        <v>0</v>
      </c>
      <c r="J56" s="9">
        <f t="shared" si="9"/>
        <v>0</v>
      </c>
    </row>
    <row r="57" spans="2:10" ht="69.75" x14ac:dyDescent="0.25">
      <c r="B57" s="13" t="s">
        <v>92</v>
      </c>
      <c r="C57" s="33" t="s">
        <v>116</v>
      </c>
      <c r="D57" s="13" t="s">
        <v>13</v>
      </c>
      <c r="E57" s="28">
        <v>150</v>
      </c>
      <c r="F57" s="18">
        <v>0</v>
      </c>
      <c r="G57" s="8">
        <f t="shared" si="7"/>
        <v>0</v>
      </c>
      <c r="H57" s="18">
        <v>0</v>
      </c>
      <c r="I57" s="8">
        <f t="shared" si="8"/>
        <v>0</v>
      </c>
      <c r="J57" s="9">
        <f t="shared" si="9"/>
        <v>0</v>
      </c>
    </row>
    <row r="58" spans="2:10" ht="46.5" x14ac:dyDescent="0.25">
      <c r="B58" s="13" t="s">
        <v>93</v>
      </c>
      <c r="C58" s="33" t="s">
        <v>117</v>
      </c>
      <c r="D58" s="13" t="s">
        <v>13</v>
      </c>
      <c r="E58" s="28">
        <v>20</v>
      </c>
      <c r="F58" s="18">
        <v>0</v>
      </c>
      <c r="G58" s="8">
        <f t="shared" si="7"/>
        <v>0</v>
      </c>
      <c r="H58" s="18">
        <v>0</v>
      </c>
      <c r="I58" s="8">
        <f t="shared" si="8"/>
        <v>0</v>
      </c>
      <c r="J58" s="9">
        <f t="shared" si="9"/>
        <v>0</v>
      </c>
    </row>
    <row r="59" spans="2:10" ht="69.75" x14ac:dyDescent="0.25">
      <c r="B59" s="13" t="s">
        <v>94</v>
      </c>
      <c r="C59" s="33" t="s">
        <v>118</v>
      </c>
      <c r="D59" s="13" t="s">
        <v>13</v>
      </c>
      <c r="E59" s="28">
        <v>40</v>
      </c>
      <c r="F59" s="18">
        <v>0</v>
      </c>
      <c r="G59" s="8">
        <f t="shared" si="7"/>
        <v>0</v>
      </c>
      <c r="H59" s="18">
        <v>0</v>
      </c>
      <c r="I59" s="8">
        <f t="shared" si="8"/>
        <v>0</v>
      </c>
      <c r="J59" s="9">
        <f t="shared" si="9"/>
        <v>0</v>
      </c>
    </row>
    <row r="60" spans="2:10" ht="46.5" x14ac:dyDescent="0.25">
      <c r="B60" s="13" t="s">
        <v>95</v>
      </c>
      <c r="C60" s="33" t="s">
        <v>119</v>
      </c>
      <c r="D60" s="13" t="s">
        <v>28</v>
      </c>
      <c r="E60" s="28">
        <v>4</v>
      </c>
      <c r="F60" s="18">
        <v>0</v>
      </c>
      <c r="G60" s="8">
        <f t="shared" si="7"/>
        <v>0</v>
      </c>
      <c r="H60" s="18">
        <v>0</v>
      </c>
      <c r="I60" s="8">
        <f t="shared" si="8"/>
        <v>0</v>
      </c>
      <c r="J60" s="9">
        <f t="shared" si="9"/>
        <v>0</v>
      </c>
    </row>
    <row r="61" spans="2:10" ht="46.5" x14ac:dyDescent="0.25">
      <c r="B61" s="13" t="s">
        <v>96</v>
      </c>
      <c r="C61" s="33" t="s">
        <v>120</v>
      </c>
      <c r="D61" s="13" t="s">
        <v>28</v>
      </c>
      <c r="E61" s="28">
        <v>5</v>
      </c>
      <c r="F61" s="18">
        <v>0</v>
      </c>
      <c r="G61" s="8">
        <f t="shared" si="7"/>
        <v>0</v>
      </c>
      <c r="H61" s="18">
        <v>0</v>
      </c>
      <c r="I61" s="8">
        <f t="shared" si="8"/>
        <v>0</v>
      </c>
      <c r="J61" s="9">
        <f t="shared" si="9"/>
        <v>0</v>
      </c>
    </row>
    <row r="62" spans="2:10" ht="47.25" thickBot="1" x14ac:dyDescent="0.3">
      <c r="B62" s="95" t="s">
        <v>97</v>
      </c>
      <c r="C62" s="46" t="s">
        <v>121</v>
      </c>
      <c r="D62" s="45" t="s">
        <v>13</v>
      </c>
      <c r="E62" s="86">
        <v>80</v>
      </c>
      <c r="F62" s="47">
        <v>0</v>
      </c>
      <c r="G62" s="48">
        <f t="shared" si="4"/>
        <v>0</v>
      </c>
      <c r="H62" s="47">
        <v>0</v>
      </c>
      <c r="I62" s="48">
        <f t="shared" si="5"/>
        <v>0</v>
      </c>
      <c r="J62" s="49">
        <f t="shared" si="6"/>
        <v>0</v>
      </c>
    </row>
    <row r="63" spans="2:10" ht="53.25" customHeight="1" thickBot="1" x14ac:dyDescent="0.3">
      <c r="B63" s="81" t="s">
        <v>98</v>
      </c>
      <c r="C63" s="82"/>
      <c r="D63" s="82"/>
      <c r="E63" s="83"/>
      <c r="F63" s="92"/>
      <c r="G63" s="93"/>
      <c r="H63" s="92"/>
      <c r="I63" s="93"/>
      <c r="J63" s="94"/>
    </row>
    <row r="64" spans="2:10" ht="139.5" x14ac:dyDescent="0.25">
      <c r="B64" s="21" t="s">
        <v>99</v>
      </c>
      <c r="C64" s="87" t="s">
        <v>110</v>
      </c>
      <c r="D64" s="21" t="s">
        <v>13</v>
      </c>
      <c r="E64" s="88">
        <v>80</v>
      </c>
      <c r="F64" s="89">
        <v>0</v>
      </c>
      <c r="G64" s="90">
        <f t="shared" si="4"/>
        <v>0</v>
      </c>
      <c r="H64" s="89">
        <v>0</v>
      </c>
      <c r="I64" s="90">
        <f t="shared" si="5"/>
        <v>0</v>
      </c>
      <c r="J64" s="91">
        <f t="shared" si="6"/>
        <v>0</v>
      </c>
    </row>
    <row r="65" spans="2:10" ht="162.75" x14ac:dyDescent="0.25">
      <c r="B65" s="13" t="s">
        <v>100</v>
      </c>
      <c r="C65" s="33" t="s">
        <v>109</v>
      </c>
      <c r="D65" s="13" t="s">
        <v>13</v>
      </c>
      <c r="E65" s="28">
        <v>30</v>
      </c>
      <c r="F65" s="18">
        <v>0</v>
      </c>
      <c r="G65" s="8">
        <f t="shared" si="4"/>
        <v>0</v>
      </c>
      <c r="H65" s="18">
        <v>0</v>
      </c>
      <c r="I65" s="8">
        <f t="shared" si="5"/>
        <v>0</v>
      </c>
      <c r="J65" s="9">
        <f t="shared" si="6"/>
        <v>0</v>
      </c>
    </row>
    <row r="66" spans="2:10" ht="46.5" x14ac:dyDescent="0.25">
      <c r="B66" s="13" t="s">
        <v>101</v>
      </c>
      <c r="C66" s="33" t="s">
        <v>106</v>
      </c>
      <c r="D66" s="13" t="s">
        <v>24</v>
      </c>
      <c r="E66" s="28">
        <v>2</v>
      </c>
      <c r="F66" s="18">
        <v>0</v>
      </c>
      <c r="G66" s="8">
        <f t="shared" si="4"/>
        <v>0</v>
      </c>
      <c r="H66" s="18">
        <v>0</v>
      </c>
      <c r="I66" s="8">
        <f t="shared" si="5"/>
        <v>0</v>
      </c>
      <c r="J66" s="9">
        <f t="shared" si="6"/>
        <v>0</v>
      </c>
    </row>
    <row r="67" spans="2:10" ht="23.25" x14ac:dyDescent="0.25">
      <c r="B67" s="13" t="s">
        <v>102</v>
      </c>
      <c r="C67" s="33" t="s">
        <v>108</v>
      </c>
      <c r="D67" s="13" t="s">
        <v>24</v>
      </c>
      <c r="E67" s="28">
        <v>2</v>
      </c>
      <c r="F67" s="18">
        <v>0</v>
      </c>
      <c r="G67" s="8">
        <f t="shared" ref="G67" si="10">F67*E67</f>
        <v>0</v>
      </c>
      <c r="H67" s="18">
        <v>0</v>
      </c>
      <c r="I67" s="8">
        <f t="shared" ref="I67" si="11">H67*E67</f>
        <v>0</v>
      </c>
      <c r="J67" s="9">
        <f t="shared" ref="J67" si="12">G67+I67</f>
        <v>0</v>
      </c>
    </row>
    <row r="68" spans="2:10" ht="69.75" x14ac:dyDescent="0.25">
      <c r="B68" s="13" t="s">
        <v>103</v>
      </c>
      <c r="C68" s="33" t="s">
        <v>152</v>
      </c>
      <c r="D68" s="13" t="s">
        <v>24</v>
      </c>
      <c r="E68" s="28">
        <v>1</v>
      </c>
      <c r="F68" s="18">
        <v>0</v>
      </c>
      <c r="G68" s="8">
        <f t="shared" si="4"/>
        <v>0</v>
      </c>
      <c r="H68" s="18">
        <v>0</v>
      </c>
      <c r="I68" s="8">
        <f t="shared" si="5"/>
        <v>0</v>
      </c>
      <c r="J68" s="9">
        <f t="shared" si="6"/>
        <v>0</v>
      </c>
    </row>
    <row r="69" spans="2:10" ht="93" x14ac:dyDescent="0.25">
      <c r="B69" s="13" t="s">
        <v>107</v>
      </c>
      <c r="C69" s="33" t="s">
        <v>104</v>
      </c>
      <c r="D69" s="13" t="s">
        <v>105</v>
      </c>
      <c r="E69" s="28">
        <v>0.2</v>
      </c>
      <c r="F69" s="18">
        <v>0</v>
      </c>
      <c r="G69" s="8">
        <f t="shared" si="4"/>
        <v>0</v>
      </c>
      <c r="H69" s="18">
        <v>0</v>
      </c>
      <c r="I69" s="8">
        <f t="shared" si="5"/>
        <v>0</v>
      </c>
      <c r="J69" s="9">
        <f t="shared" si="6"/>
        <v>0</v>
      </c>
    </row>
    <row r="70" spans="2:10" ht="23.25" x14ac:dyDescent="0.25">
      <c r="B70" s="13"/>
      <c r="C70" s="33"/>
      <c r="D70" s="13"/>
      <c r="E70" s="28"/>
      <c r="F70" s="18">
        <v>0</v>
      </c>
      <c r="G70" s="8">
        <f t="shared" si="4"/>
        <v>0</v>
      </c>
      <c r="H70" s="8">
        <v>0</v>
      </c>
      <c r="I70" s="8">
        <f t="shared" si="5"/>
        <v>0</v>
      </c>
      <c r="J70" s="9">
        <f t="shared" si="6"/>
        <v>0</v>
      </c>
    </row>
    <row r="71" spans="2:10" ht="23.25" x14ac:dyDescent="0.25">
      <c r="B71" s="13"/>
      <c r="C71" s="33"/>
      <c r="D71" s="13"/>
      <c r="E71" s="28"/>
      <c r="F71" s="18">
        <v>0</v>
      </c>
      <c r="G71" s="8">
        <f t="shared" si="4"/>
        <v>0</v>
      </c>
      <c r="H71" s="8">
        <v>0</v>
      </c>
      <c r="I71" s="8">
        <f t="shared" si="5"/>
        <v>0</v>
      </c>
      <c r="J71" s="9">
        <f t="shared" si="6"/>
        <v>0</v>
      </c>
    </row>
    <row r="72" spans="2:10" ht="23.25" x14ac:dyDescent="0.25">
      <c r="B72" s="13"/>
      <c r="C72" s="33"/>
      <c r="D72" s="13"/>
      <c r="E72" s="28"/>
      <c r="F72" s="18">
        <v>0</v>
      </c>
      <c r="G72" s="8">
        <f t="shared" si="4"/>
        <v>0</v>
      </c>
      <c r="H72" s="8">
        <v>0</v>
      </c>
      <c r="I72" s="8">
        <f t="shared" si="5"/>
        <v>0</v>
      </c>
      <c r="J72" s="9">
        <f t="shared" si="6"/>
        <v>0</v>
      </c>
    </row>
    <row r="73" spans="2:10" ht="23.25" x14ac:dyDescent="0.25">
      <c r="B73" s="13"/>
      <c r="C73" s="33"/>
      <c r="D73" s="13"/>
      <c r="E73" s="28"/>
      <c r="F73" s="18">
        <v>0</v>
      </c>
      <c r="G73" s="8">
        <f t="shared" si="4"/>
        <v>0</v>
      </c>
      <c r="H73" s="8">
        <v>0</v>
      </c>
      <c r="I73" s="8">
        <f t="shared" si="5"/>
        <v>0</v>
      </c>
      <c r="J73" s="9">
        <f t="shared" si="6"/>
        <v>0</v>
      </c>
    </row>
    <row r="74" spans="2:10" ht="23.25" x14ac:dyDescent="0.25">
      <c r="B74" s="13"/>
      <c r="C74" s="33"/>
      <c r="D74" s="13"/>
      <c r="E74" s="28"/>
      <c r="F74" s="18">
        <v>0</v>
      </c>
      <c r="G74" s="8">
        <f t="shared" si="4"/>
        <v>0</v>
      </c>
      <c r="H74" s="8">
        <v>0</v>
      </c>
      <c r="I74" s="8">
        <f t="shared" si="5"/>
        <v>0</v>
      </c>
      <c r="J74" s="9">
        <f t="shared" si="6"/>
        <v>0</v>
      </c>
    </row>
    <row r="75" spans="2:10" ht="23.25" x14ac:dyDescent="0.25">
      <c r="B75" s="13"/>
      <c r="C75" s="46"/>
      <c r="D75" s="45"/>
      <c r="E75" s="28"/>
      <c r="F75" s="18">
        <v>0</v>
      </c>
      <c r="G75" s="8">
        <f t="shared" ref="G75" si="13">F75*E75</f>
        <v>0</v>
      </c>
      <c r="H75" s="8">
        <v>0</v>
      </c>
      <c r="I75" s="8">
        <f t="shared" ref="I75" si="14">H75*E75</f>
        <v>0</v>
      </c>
      <c r="J75" s="9">
        <f t="shared" ref="J75" si="15">G75+I75</f>
        <v>0</v>
      </c>
    </row>
    <row r="76" spans="2:10" ht="24" thickBot="1" x14ac:dyDescent="0.3">
      <c r="B76" s="13"/>
      <c r="C76" s="46"/>
      <c r="D76" s="45"/>
      <c r="E76" s="28"/>
      <c r="F76" s="47">
        <v>0</v>
      </c>
      <c r="G76" s="48">
        <f t="shared" si="4"/>
        <v>0</v>
      </c>
      <c r="H76" s="48">
        <v>0</v>
      </c>
      <c r="I76" s="48">
        <f t="shared" si="5"/>
        <v>0</v>
      </c>
      <c r="J76" s="49">
        <f t="shared" si="6"/>
        <v>0</v>
      </c>
    </row>
    <row r="77" spans="2:10" s="1" customFormat="1" ht="23.25" thickBot="1" x14ac:dyDescent="0.3">
      <c r="B77" s="38"/>
      <c r="C77" s="29" t="s">
        <v>10</v>
      </c>
      <c r="D77" s="2"/>
      <c r="E77" s="20"/>
      <c r="F77" s="19"/>
      <c r="G77" s="16">
        <f>SUM(G9:G76)</f>
        <v>0</v>
      </c>
      <c r="H77" s="15"/>
      <c r="I77" s="16">
        <f>SUM(I9:I76)</f>
        <v>0</v>
      </c>
      <c r="J77" s="16">
        <f>SUM(J9:J76)</f>
        <v>0</v>
      </c>
    </row>
    <row r="78" spans="2:10" ht="23.25" x14ac:dyDescent="0.25">
      <c r="B78" s="39"/>
      <c r="C78" s="34" t="s">
        <v>4</v>
      </c>
      <c r="D78" s="10"/>
      <c r="E78" s="11"/>
      <c r="F78" s="6"/>
      <c r="G78" s="6"/>
      <c r="H78" s="6"/>
      <c r="I78" s="6"/>
      <c r="J78" s="12">
        <f>J77*20/120</f>
        <v>0</v>
      </c>
    </row>
    <row r="79" spans="2:10" ht="27.75" customHeight="1" thickBot="1" x14ac:dyDescent="0.3">
      <c r="B79" s="5"/>
      <c r="C79" s="35" t="s">
        <v>5</v>
      </c>
      <c r="D79" s="23"/>
      <c r="E79" s="24"/>
      <c r="F79" s="25"/>
      <c r="G79" s="25"/>
      <c r="H79" s="25"/>
      <c r="I79" s="25"/>
      <c r="J79" s="26">
        <f>J77-J78</f>
        <v>0</v>
      </c>
    </row>
    <row r="80" spans="2:10" ht="23.25" x14ac:dyDescent="0.25">
      <c r="B80" s="40"/>
      <c r="C80" s="36" t="s">
        <v>12</v>
      </c>
      <c r="D80" s="21"/>
      <c r="E80" s="22"/>
      <c r="F80" s="69" t="s">
        <v>19</v>
      </c>
      <c r="G80" s="69"/>
      <c r="H80" s="69"/>
      <c r="I80" s="69"/>
      <c r="J80" s="70"/>
    </row>
    <row r="81" spans="2:10" ht="23.25" x14ac:dyDescent="0.25">
      <c r="B81" s="14"/>
      <c r="C81" s="37" t="s">
        <v>2</v>
      </c>
      <c r="D81" s="14"/>
      <c r="E81" s="14"/>
      <c r="F81" s="54" t="s">
        <v>20</v>
      </c>
      <c r="G81" s="54"/>
      <c r="H81" s="54"/>
      <c r="I81" s="54"/>
      <c r="J81" s="55"/>
    </row>
    <row r="82" spans="2:10" ht="23.25" x14ac:dyDescent="0.25">
      <c r="B82" s="14"/>
      <c r="C82" s="37" t="s">
        <v>1</v>
      </c>
      <c r="D82" s="14"/>
      <c r="E82" s="14"/>
      <c r="F82" s="56" t="s">
        <v>21</v>
      </c>
      <c r="G82" s="54"/>
      <c r="H82" s="54"/>
      <c r="I82" s="54"/>
      <c r="J82" s="55"/>
    </row>
    <row r="83" spans="2:10" ht="51" customHeight="1" thickBot="1" x14ac:dyDescent="0.3">
      <c r="B83" s="5"/>
      <c r="C83" s="35" t="s">
        <v>3</v>
      </c>
      <c r="D83" s="5"/>
      <c r="E83" s="5"/>
      <c r="F83" s="52" t="s">
        <v>22</v>
      </c>
      <c r="G83" s="52"/>
      <c r="H83" s="52"/>
      <c r="I83" s="52"/>
      <c r="J83" s="53"/>
    </row>
  </sheetData>
  <mergeCells count="23">
    <mergeCell ref="B1:J1"/>
    <mergeCell ref="D2:D3"/>
    <mergeCell ref="F2:J2"/>
    <mergeCell ref="E2:E3"/>
    <mergeCell ref="F80:J80"/>
    <mergeCell ref="F6:G6"/>
    <mergeCell ref="H6:I6"/>
    <mergeCell ref="B2:B3"/>
    <mergeCell ref="F5:J5"/>
    <mergeCell ref="J6:J7"/>
    <mergeCell ref="B18:E18"/>
    <mergeCell ref="B8:E8"/>
    <mergeCell ref="B30:E30"/>
    <mergeCell ref="F83:J83"/>
    <mergeCell ref="F81:J81"/>
    <mergeCell ref="F82:J82"/>
    <mergeCell ref="C2:C3"/>
    <mergeCell ref="F4:J4"/>
    <mergeCell ref="F3:J3"/>
    <mergeCell ref="B35:E35"/>
    <mergeCell ref="B44:E44"/>
    <mergeCell ref="B51:E51"/>
    <mergeCell ref="B63:E63"/>
  </mergeCells>
  <phoneticPr fontId="1" type="noConversion"/>
  <pageMargins left="0.25" right="0.25"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2022-10-17T13:22:07Z</dcterms:modified>
</cp:coreProperties>
</file>