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C2BF8190-20D7-4501-AFFB-F04A20D3FB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тделка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H68" i="1"/>
  <c r="F38" i="1"/>
  <c r="F65" i="1" s="1"/>
  <c r="H38" i="1"/>
  <c r="H65" i="1" s="1"/>
  <c r="I68" i="1"/>
  <c r="I38" i="1"/>
  <c r="H9" i="1"/>
  <c r="F9" i="1"/>
  <c r="H37" i="1"/>
  <c r="F37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8" i="1"/>
  <c r="F8" i="1"/>
  <c r="H7" i="1"/>
  <c r="F7" i="1"/>
  <c r="I39" i="1" l="1"/>
  <c r="I40" i="1" s="1"/>
  <c r="I9" i="1"/>
  <c r="I37" i="1"/>
  <c r="I63" i="1"/>
  <c r="I55" i="1"/>
  <c r="I61" i="1"/>
  <c r="I48" i="1"/>
  <c r="I54" i="1"/>
  <c r="I57" i="1"/>
  <c r="I12" i="1"/>
  <c r="I49" i="1"/>
  <c r="I53" i="1"/>
  <c r="I56" i="1"/>
  <c r="I62" i="1"/>
  <c r="I13" i="1"/>
  <c r="I19" i="1"/>
  <c r="I21" i="1"/>
  <c r="I23" i="1"/>
  <c r="I25" i="1"/>
  <c r="I27" i="1"/>
  <c r="I29" i="1"/>
  <c r="I35" i="1"/>
  <c r="I42" i="1"/>
  <c r="I44" i="1"/>
  <c r="I46" i="1"/>
  <c r="I17" i="1"/>
  <c r="I64" i="1"/>
  <c r="I16" i="1"/>
  <c r="I20" i="1"/>
  <c r="I28" i="1"/>
  <c r="I33" i="1"/>
  <c r="I50" i="1"/>
  <c r="I52" i="1"/>
  <c r="I8" i="1"/>
  <c r="I11" i="1"/>
  <c r="I32" i="1"/>
  <c r="I36" i="1"/>
  <c r="I45" i="1"/>
  <c r="I58" i="1"/>
  <c r="I60" i="1"/>
  <c r="I47" i="1"/>
  <c r="I7" i="1"/>
  <c r="I15" i="1"/>
  <c r="I24" i="1"/>
  <c r="I31" i="1"/>
  <c r="I43" i="1"/>
  <c r="I51" i="1"/>
  <c r="I59" i="1"/>
  <c r="I10" i="1"/>
  <c r="I14" i="1"/>
  <c r="I18" i="1"/>
  <c r="I22" i="1"/>
  <c r="I26" i="1"/>
  <c r="I30" i="1"/>
  <c r="I34" i="1"/>
  <c r="I65" i="1" l="1"/>
  <c r="I69" i="1" l="1"/>
  <c r="I70" i="1" s="1"/>
  <c r="I66" i="1"/>
  <c r="I67" i="1" s="1"/>
</calcChain>
</file>

<file path=xl/sharedStrings.xml><?xml version="1.0" encoding="utf-8"?>
<sst xmlns="http://schemas.openxmlformats.org/spreadsheetml/2006/main" count="135" uniqueCount="86">
  <si>
    <t>Наименование</t>
  </si>
  <si>
    <t>Ед. изм.</t>
  </si>
  <si>
    <t>Объём работ по ТЗ</t>
  </si>
  <si>
    <t>ИНН/КПП</t>
  </si>
  <si>
    <t>Наличие СРО</t>
  </si>
  <si>
    <t>Стоимость материалов, руб. с НДС</t>
  </si>
  <si>
    <t>Стоимость работ, руб. с НДС</t>
  </si>
  <si>
    <t>Стоимость итого, руб, с НДС:</t>
  </si>
  <si>
    <t>Устройство изоляции пола пеноплексом толщиной 100мм</t>
  </si>
  <si>
    <t>м2</t>
  </si>
  <si>
    <t>Устройство стяжки Ц/П толщиной до 50мм, в том числе ручной замес</t>
  </si>
  <si>
    <t>Выравнивание плоскости цоколя Ц/П расвором по металлической сетке</t>
  </si>
  <si>
    <t>м.пог</t>
  </si>
  <si>
    <t xml:space="preserve">Устройство перегородки из ГКЛВ в два слоя с каждой стороны по металлическому каркасу </t>
  </si>
  <si>
    <t>Обшивка стен, колонн ГКЛВ в один слой по металлическому каркасу с устройством криволинейных плоскостей</t>
  </si>
  <si>
    <t>Штукатурка стен гипсовой смесью толщина слоя до 40 мм по маякам</t>
  </si>
  <si>
    <t xml:space="preserve">Подготовка прямых стен под окраску в том числе грунтовка, шпаклевка за три раза </t>
  </si>
  <si>
    <t xml:space="preserve">Подготовка криволинейных стен под окраску в том числе грунтовка, частичная штукатурка, армирование сеткой и шпаклевка за три раза </t>
  </si>
  <si>
    <t>Оклейка стен стеклохолстом</t>
  </si>
  <si>
    <t>Окраска стен глубокоматовой краской Dulux (цвета по вееру Dulux) (цвет согласовать с заказчиком)</t>
  </si>
  <si>
    <t>Облицовка стены ламинированными МДФ панелями толщиной 10мм</t>
  </si>
  <si>
    <t>Устройство декоративной штукатурки</t>
  </si>
  <si>
    <t>Облицовка дверных откосов ГВЛ по металлическому каркасу</t>
  </si>
  <si>
    <t>Подготовка дверных откосов под окраску в том числе грунтовка, шпаклевка за три раза. Ширина откосов до 500мм.</t>
  </si>
  <si>
    <t>Облицовка дверных откосов панелями под дерево. Ширина откосов до 500мм.</t>
  </si>
  <si>
    <t xml:space="preserve">Устройство подвесного потолка из ГКЛВ в один слой по металлическому каркасу </t>
  </si>
  <si>
    <t>Подготовка потолка под окраску в том числе  грунтовка, шпаклевка за два раза</t>
  </si>
  <si>
    <t>Оклейка потолка стеклохолстом</t>
  </si>
  <si>
    <t>Устройство подвесного потолка грильято АЛБЕС стандарт, ячейка 50х50мм, высота профиля 50мм, цвет белый</t>
  </si>
  <si>
    <t>Укладка керамогранитной плитки на пол 1,2х0,6м</t>
  </si>
  <si>
    <t>Облицовка цоколя керамогранитной плиткой 1,2х0,6м с установкой алюминиевого профиля</t>
  </si>
  <si>
    <t>Укладка плитки керамогранитной на площадку, ступени лестничной с устройством углубления под коврик</t>
  </si>
  <si>
    <t>Устройство сапожка из керамогранитной плитки</t>
  </si>
  <si>
    <t xml:space="preserve">Устройство декоративной рейки </t>
  </si>
  <si>
    <t>Установка двери противопожарной, со стеклом, с доводчиком, размер по проему 1,3х2,15м</t>
  </si>
  <si>
    <t>шт</t>
  </si>
  <si>
    <t>Окраска технического потолка в том числе балки глубокоматовой краской Dulux цвет черный</t>
  </si>
  <si>
    <t>Штробление стен, пола для монтажа труб под кабель, профиля светодиодной ленты</t>
  </si>
  <si>
    <t>м.пог.</t>
  </si>
  <si>
    <t>Монтаж труб для прокладки кабеля</t>
  </si>
  <si>
    <t>Монтаж гофротрубы</t>
  </si>
  <si>
    <t>Прокладка кабеля ВВГнг (А)-LS-0.66 3х1,5</t>
  </si>
  <si>
    <t>Прокладка кабеля ВВГнг (А)-LS-0.66 3х2,5</t>
  </si>
  <si>
    <t>Прокладка кабеля UTP 4х2х0.51</t>
  </si>
  <si>
    <t>Прокладка кабеля ПВС 3х1,5</t>
  </si>
  <si>
    <t>Монтаж светильников: Novo Tech 358160</t>
  </si>
  <si>
    <t>Монтаж светильников:Luchera диаметр 2,8м</t>
  </si>
  <si>
    <t>Монтаж светильников: Luchera диаметр 1,95м</t>
  </si>
  <si>
    <t>Монтаж светильников: Luchera диаметр 0,6м</t>
  </si>
  <si>
    <t>Монтаж шинопровода с закладными</t>
  </si>
  <si>
    <t>Монтаж светильников в шинопровод: Линейный светильник для однофазного 3-х жильного шинопровода   (NOVOTECH Арт. 358827)</t>
  </si>
  <si>
    <t>Монтаж светильников в шинопровод: Линейный светильник для однофазного 3-х жильного шинопровода   (NOVOTECH Арт. 358825)</t>
  </si>
  <si>
    <t xml:space="preserve">Установка коробки установочной 68х40 </t>
  </si>
  <si>
    <t xml:space="preserve">Установка коробки распределитнельной ОП 80х80х40 </t>
  </si>
  <si>
    <t>Монтаж розетки скрытой установки</t>
  </si>
  <si>
    <t xml:space="preserve">Монтаж розетки скрытой установки  2-м  RJ45 </t>
  </si>
  <si>
    <t>Монтаж выключателя 1-кл скрытой установки</t>
  </si>
  <si>
    <t>Монтаж лючка напольного на 12 модулей</t>
  </si>
  <si>
    <t>Монтаж розетки скрытой установки DKC Viva</t>
  </si>
  <si>
    <t>Монтаж розетки скрытой установки RJ-12 DKC Viva</t>
  </si>
  <si>
    <t>Монтаж розетки скрытой установки RJ-45 DKC Viva</t>
  </si>
  <si>
    <t>НДС, руб.</t>
  </si>
  <si>
    <t>Стоимость без НДС, руб.</t>
  </si>
  <si>
    <t>Срок выполнения работ</t>
  </si>
  <si>
    <t>Условия гарантии</t>
  </si>
  <si>
    <t>Порядок расчетов, предоплата</t>
  </si>
  <si>
    <t>Опыт работы</t>
  </si>
  <si>
    <t>указать срок выполнения работ в Календарных днях</t>
  </si>
  <si>
    <t>указать срок гарантии</t>
  </si>
  <si>
    <t>указать условия авансирования в %</t>
  </si>
  <si>
    <t>предоставить референс лист</t>
  </si>
  <si>
    <t>Окраска дверных откосов  глубокоматовой краской Dulux Bindo 7 (цвета по вееру Dulux) (цвет согласовать с заказчиком). Ширина откосов до 500мм.</t>
  </si>
  <si>
    <t>Окраска потолка глубокоматовой краской Dulux Bindo 7цвет белый</t>
  </si>
  <si>
    <t>Демонтаж-монтаж внутреннего трубопровода ливневой канализации от воронок. Для изменения/повышения уровня чистового потолка. Труба GEBERIT диаметром 110мм, включая устройство отверстия в Ме двутавровой балке для сквозного прохода.</t>
  </si>
  <si>
    <t>Устройство бетонного пола толщиной 100мм, с армированием готовой сеткой  150х150мм вр 5мм, бетон М200. Предварительно требуется срезать часть существующих конструкций уже выполненной лестницы из монолита в форму согласно проектной документации - дизайн-проекта.</t>
  </si>
  <si>
    <t>объём работ по проекту</t>
  </si>
  <si>
    <t>Срезать часть существующих конструкций уже выполненной лестницы из монолита в форму согласно проектной документации - дизайн-проекта с последующим устройством опалубки, двойным армированием арматурой диаметром не менее 12 мм и последующей заливкой бетоном не ниже B25</t>
  </si>
  <si>
    <t>Название организации</t>
  </si>
  <si>
    <t>указать ИНН / КПП</t>
  </si>
  <si>
    <t>указать наличие / отсутствие СРО</t>
  </si>
  <si>
    <t>Тендерная таблица.
Наименование работ: Выполнение работ чистовой отделке входной группы ОАО «Северное Молоко», расположенном по адресу: Вологодская обл., г. Грязовец, ул. Соколовская, д.59. согласно дизайн проекта.</t>
  </si>
  <si>
    <t>Раздел работ: электрика и освещение</t>
  </si>
  <si>
    <t>Раздел работ: строительные работы и чистовая отделка</t>
  </si>
  <si>
    <t>Стоимость всех работ ИТОГО с НДС, руб.</t>
  </si>
  <si>
    <t>Итого по работам раздела "Строительные работы и чистовая отделка". С НДС, руб.</t>
  </si>
  <si>
    <t>Итого по работам раздела "Электрика и освещение". С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</si>
</sst>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9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9" fontId="7" fillId="0" borderId="17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6" fillId="0" borderId="7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" fontId="5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topLeftCell="A43" zoomScale="60" zoomScaleNormal="60" workbookViewId="0">
      <selection activeCell="E74" sqref="E74:I74"/>
    </sheetView>
  </sheetViews>
  <sheetFormatPr defaultRowHeight="15" x14ac:dyDescent="0.25"/>
  <cols>
    <col min="1" max="1" width="5.7109375" customWidth="1"/>
    <col min="2" max="2" width="79.7109375" customWidth="1"/>
    <col min="3" max="3" width="8.7109375" customWidth="1"/>
    <col min="4" max="4" width="12.7109375" customWidth="1"/>
    <col min="5" max="5" width="17.5703125" customWidth="1"/>
    <col min="6" max="6" width="18.7109375" customWidth="1"/>
    <col min="7" max="7" width="13.28515625" customWidth="1"/>
    <col min="8" max="8" width="18.5703125" customWidth="1"/>
    <col min="9" max="9" width="19.85546875" customWidth="1"/>
  </cols>
  <sheetData>
    <row r="1" spans="1:9" ht="69" customHeight="1" thickBot="1" x14ac:dyDescent="0.3">
      <c r="A1" s="50" t="s">
        <v>80</v>
      </c>
      <c r="B1" s="51"/>
      <c r="C1" s="51"/>
      <c r="D1" s="51"/>
      <c r="E1" s="51"/>
      <c r="F1" s="51"/>
      <c r="G1" s="51"/>
      <c r="H1" s="51"/>
      <c r="I1" s="52"/>
    </row>
    <row r="2" spans="1:9" ht="61.15" customHeight="1" thickBot="1" x14ac:dyDescent="0.3">
      <c r="A2" s="1"/>
      <c r="B2" s="2" t="s">
        <v>0</v>
      </c>
      <c r="C2" s="3" t="s">
        <v>1</v>
      </c>
      <c r="D2" s="3" t="s">
        <v>2</v>
      </c>
      <c r="E2" s="53" t="s">
        <v>77</v>
      </c>
      <c r="F2" s="54"/>
      <c r="G2" s="54"/>
      <c r="H2" s="54"/>
      <c r="I2" s="55"/>
    </row>
    <row r="3" spans="1:9" ht="23.45" customHeight="1" thickBot="1" x14ac:dyDescent="0.3">
      <c r="A3" s="4"/>
      <c r="B3" s="5" t="s">
        <v>3</v>
      </c>
      <c r="C3" s="6"/>
      <c r="D3" s="6"/>
      <c r="E3" s="56" t="s">
        <v>78</v>
      </c>
      <c r="F3" s="56"/>
      <c r="G3" s="56"/>
      <c r="H3" s="56"/>
      <c r="I3" s="57"/>
    </row>
    <row r="4" spans="1:9" ht="22.9" customHeight="1" thickBot="1" x14ac:dyDescent="0.3">
      <c r="A4" s="7"/>
      <c r="B4" s="8" t="s">
        <v>4</v>
      </c>
      <c r="C4" s="7"/>
      <c r="D4" s="7"/>
      <c r="E4" s="58" t="s">
        <v>79</v>
      </c>
      <c r="F4" s="58"/>
      <c r="G4" s="58"/>
      <c r="H4" s="58"/>
      <c r="I4" s="59"/>
    </row>
    <row r="5" spans="1:9" ht="65.45" customHeight="1" thickBot="1" x14ac:dyDescent="0.3">
      <c r="A5" s="4"/>
      <c r="B5" s="5"/>
      <c r="C5" s="4"/>
      <c r="D5" s="4"/>
      <c r="E5" s="60" t="s">
        <v>5</v>
      </c>
      <c r="F5" s="61"/>
      <c r="G5" s="60" t="s">
        <v>6</v>
      </c>
      <c r="H5" s="61"/>
      <c r="I5" s="11" t="s">
        <v>7</v>
      </c>
    </row>
    <row r="6" spans="1:9" ht="56.25" customHeight="1" thickBot="1" x14ac:dyDescent="0.3">
      <c r="A6" s="4"/>
      <c r="B6" s="79" t="s">
        <v>82</v>
      </c>
      <c r="C6" s="4"/>
      <c r="D6" s="80"/>
      <c r="E6" s="9"/>
      <c r="F6" s="10"/>
      <c r="G6" s="9"/>
      <c r="H6" s="10"/>
      <c r="I6" s="11"/>
    </row>
    <row r="7" spans="1:9" ht="18.75" x14ac:dyDescent="0.25">
      <c r="A7" s="12">
        <v>1</v>
      </c>
      <c r="B7" s="13" t="s">
        <v>8</v>
      </c>
      <c r="C7" s="12" t="s">
        <v>9</v>
      </c>
      <c r="D7" s="14">
        <v>57.8</v>
      </c>
      <c r="E7" s="15">
        <v>0</v>
      </c>
      <c r="F7" s="16">
        <f>E7*D7</f>
        <v>0</v>
      </c>
      <c r="G7" s="15">
        <v>0</v>
      </c>
      <c r="H7" s="16">
        <f>G7*D7</f>
        <v>0</v>
      </c>
      <c r="I7" s="17">
        <f>F7+H7</f>
        <v>0</v>
      </c>
    </row>
    <row r="8" spans="1:9" ht="93.75" x14ac:dyDescent="0.25">
      <c r="A8" s="12">
        <v>2</v>
      </c>
      <c r="B8" s="13" t="s">
        <v>74</v>
      </c>
      <c r="C8" s="12" t="s">
        <v>9</v>
      </c>
      <c r="D8" s="14">
        <v>62.2</v>
      </c>
      <c r="E8" s="15">
        <v>0</v>
      </c>
      <c r="F8" s="16">
        <f>E8*D8</f>
        <v>0</v>
      </c>
      <c r="G8" s="15">
        <v>0</v>
      </c>
      <c r="H8" s="16">
        <f>G8*D8</f>
        <v>0</v>
      </c>
      <c r="I8" s="17">
        <f>F8+H8</f>
        <v>0</v>
      </c>
    </row>
    <row r="9" spans="1:9" ht="93.75" x14ac:dyDescent="0.25">
      <c r="A9" s="12">
        <v>3</v>
      </c>
      <c r="B9" s="13" t="s">
        <v>76</v>
      </c>
      <c r="C9" s="12" t="s">
        <v>75</v>
      </c>
      <c r="D9" s="14">
        <v>1</v>
      </c>
      <c r="E9" s="15">
        <v>0</v>
      </c>
      <c r="F9" s="16">
        <f>E9*D9</f>
        <v>0</v>
      </c>
      <c r="G9" s="15">
        <v>0</v>
      </c>
      <c r="H9" s="16">
        <f>G9*D9</f>
        <v>0</v>
      </c>
      <c r="I9" s="17">
        <f>F9+H9</f>
        <v>0</v>
      </c>
    </row>
    <row r="10" spans="1:9" ht="37.5" x14ac:dyDescent="0.25">
      <c r="A10" s="18">
        <v>4</v>
      </c>
      <c r="B10" s="19" t="s">
        <v>10</v>
      </c>
      <c r="C10" s="18" t="s">
        <v>9</v>
      </c>
      <c r="D10" s="14">
        <v>79.25</v>
      </c>
      <c r="E10" s="20">
        <v>0</v>
      </c>
      <c r="F10" s="21">
        <f>E10*D10</f>
        <v>0</v>
      </c>
      <c r="G10" s="20">
        <v>0</v>
      </c>
      <c r="H10" s="21">
        <f>G10*D10</f>
        <v>0</v>
      </c>
      <c r="I10" s="22">
        <f>F10+H10</f>
        <v>0</v>
      </c>
    </row>
    <row r="11" spans="1:9" ht="37.5" x14ac:dyDescent="0.25">
      <c r="A11" s="12">
        <v>5</v>
      </c>
      <c r="B11" s="13" t="s">
        <v>11</v>
      </c>
      <c r="C11" s="12" t="s">
        <v>12</v>
      </c>
      <c r="D11" s="14">
        <v>11</v>
      </c>
      <c r="E11" s="15">
        <v>0</v>
      </c>
      <c r="F11" s="16">
        <f t="shared" ref="F11:F64" si="0">E11*D11</f>
        <v>0</v>
      </c>
      <c r="G11" s="15">
        <v>0</v>
      </c>
      <c r="H11" s="16">
        <f t="shared" ref="H11:H64" si="1">G11*D11</f>
        <v>0</v>
      </c>
      <c r="I11" s="17">
        <f t="shared" ref="I11:I64" si="2">F11+H11</f>
        <v>0</v>
      </c>
    </row>
    <row r="12" spans="1:9" ht="37.5" x14ac:dyDescent="0.25">
      <c r="A12" s="12">
        <v>6</v>
      </c>
      <c r="B12" s="13" t="s">
        <v>13</v>
      </c>
      <c r="C12" s="12" t="s">
        <v>9</v>
      </c>
      <c r="D12" s="14">
        <v>18.699999999999996</v>
      </c>
      <c r="E12" s="15">
        <v>0</v>
      </c>
      <c r="F12" s="16">
        <f t="shared" si="0"/>
        <v>0</v>
      </c>
      <c r="G12" s="15">
        <v>0</v>
      </c>
      <c r="H12" s="16">
        <f t="shared" si="1"/>
        <v>0</v>
      </c>
      <c r="I12" s="17">
        <f t="shared" si="2"/>
        <v>0</v>
      </c>
    </row>
    <row r="13" spans="1:9" ht="37.5" x14ac:dyDescent="0.25">
      <c r="A13" s="18">
        <v>7</v>
      </c>
      <c r="B13" s="13" t="s">
        <v>14</v>
      </c>
      <c r="C13" s="12" t="s">
        <v>9</v>
      </c>
      <c r="D13" s="14">
        <v>57.3</v>
      </c>
      <c r="E13" s="15">
        <v>0</v>
      </c>
      <c r="F13" s="16">
        <f t="shared" si="0"/>
        <v>0</v>
      </c>
      <c r="G13" s="15">
        <v>0</v>
      </c>
      <c r="H13" s="16">
        <f t="shared" si="1"/>
        <v>0</v>
      </c>
      <c r="I13" s="17">
        <f t="shared" si="2"/>
        <v>0</v>
      </c>
    </row>
    <row r="14" spans="1:9" ht="37.5" x14ac:dyDescent="0.25">
      <c r="A14" s="12">
        <v>8</v>
      </c>
      <c r="B14" s="19" t="s">
        <v>15</v>
      </c>
      <c r="C14" s="18" t="s">
        <v>9</v>
      </c>
      <c r="D14" s="14">
        <v>44.000000000000007</v>
      </c>
      <c r="E14" s="20">
        <v>0</v>
      </c>
      <c r="F14" s="21">
        <f t="shared" si="0"/>
        <v>0</v>
      </c>
      <c r="G14" s="20">
        <v>0</v>
      </c>
      <c r="H14" s="21">
        <f t="shared" si="1"/>
        <v>0</v>
      </c>
      <c r="I14" s="22">
        <f t="shared" si="2"/>
        <v>0</v>
      </c>
    </row>
    <row r="15" spans="1:9" ht="37.5" x14ac:dyDescent="0.25">
      <c r="A15" s="12">
        <v>9</v>
      </c>
      <c r="B15" s="13" t="s">
        <v>16</v>
      </c>
      <c r="C15" s="12" t="s">
        <v>9</v>
      </c>
      <c r="D15" s="14">
        <v>89.699999999999989</v>
      </c>
      <c r="E15" s="20">
        <v>0</v>
      </c>
      <c r="F15" s="16">
        <f t="shared" si="0"/>
        <v>0</v>
      </c>
      <c r="G15" s="15">
        <v>0</v>
      </c>
      <c r="H15" s="16">
        <f t="shared" si="1"/>
        <v>0</v>
      </c>
      <c r="I15" s="17">
        <f t="shared" si="2"/>
        <v>0</v>
      </c>
    </row>
    <row r="16" spans="1:9" ht="56.25" x14ac:dyDescent="0.25">
      <c r="A16" s="18">
        <v>10</v>
      </c>
      <c r="B16" s="13" t="s">
        <v>17</v>
      </c>
      <c r="C16" s="12" t="s">
        <v>9</v>
      </c>
      <c r="D16" s="14">
        <v>49</v>
      </c>
      <c r="E16" s="20">
        <v>0</v>
      </c>
      <c r="F16" s="16">
        <f t="shared" si="0"/>
        <v>0</v>
      </c>
      <c r="G16" s="15">
        <v>0</v>
      </c>
      <c r="H16" s="16">
        <f t="shared" si="1"/>
        <v>0</v>
      </c>
      <c r="I16" s="17">
        <f t="shared" si="2"/>
        <v>0</v>
      </c>
    </row>
    <row r="17" spans="1:9" ht="18.75" x14ac:dyDescent="0.25">
      <c r="A17" s="12">
        <v>11</v>
      </c>
      <c r="B17" s="19" t="s">
        <v>18</v>
      </c>
      <c r="C17" s="18" t="s">
        <v>9</v>
      </c>
      <c r="D17" s="14">
        <v>138.69999999999999</v>
      </c>
      <c r="E17" s="20">
        <v>0</v>
      </c>
      <c r="F17" s="21">
        <f t="shared" si="0"/>
        <v>0</v>
      </c>
      <c r="G17" s="15">
        <v>0</v>
      </c>
      <c r="H17" s="21">
        <f t="shared" si="1"/>
        <v>0</v>
      </c>
      <c r="I17" s="22">
        <f t="shared" si="2"/>
        <v>0</v>
      </c>
    </row>
    <row r="18" spans="1:9" ht="37.5" x14ac:dyDescent="0.25">
      <c r="A18" s="12">
        <v>12</v>
      </c>
      <c r="B18" s="13" t="s">
        <v>19</v>
      </c>
      <c r="C18" s="12" t="s">
        <v>9</v>
      </c>
      <c r="D18" s="14">
        <v>114.1</v>
      </c>
      <c r="E18" s="20">
        <v>0</v>
      </c>
      <c r="F18" s="16">
        <f t="shared" si="0"/>
        <v>0</v>
      </c>
      <c r="G18" s="15">
        <v>0</v>
      </c>
      <c r="H18" s="16">
        <f t="shared" si="1"/>
        <v>0</v>
      </c>
      <c r="I18" s="17">
        <f t="shared" si="2"/>
        <v>0</v>
      </c>
    </row>
    <row r="19" spans="1:9" ht="37.5" x14ac:dyDescent="0.25">
      <c r="A19" s="18">
        <v>13</v>
      </c>
      <c r="B19" s="19" t="s">
        <v>20</v>
      </c>
      <c r="C19" s="12" t="s">
        <v>9</v>
      </c>
      <c r="D19" s="14">
        <v>9.6000000000000014</v>
      </c>
      <c r="E19" s="20">
        <v>0</v>
      </c>
      <c r="F19" s="21">
        <f t="shared" si="0"/>
        <v>0</v>
      </c>
      <c r="G19" s="15">
        <v>0</v>
      </c>
      <c r="H19" s="21">
        <f t="shared" si="1"/>
        <v>0</v>
      </c>
      <c r="I19" s="22">
        <f t="shared" si="2"/>
        <v>0</v>
      </c>
    </row>
    <row r="20" spans="1:9" ht="18.75" x14ac:dyDescent="0.25">
      <c r="A20" s="12">
        <v>14</v>
      </c>
      <c r="B20" s="19" t="s">
        <v>21</v>
      </c>
      <c r="C20" s="18" t="s">
        <v>9</v>
      </c>
      <c r="D20" s="14">
        <v>15</v>
      </c>
      <c r="E20" s="20">
        <v>0</v>
      </c>
      <c r="F20" s="21">
        <f t="shared" si="0"/>
        <v>0</v>
      </c>
      <c r="G20" s="15">
        <v>0</v>
      </c>
      <c r="H20" s="21">
        <f t="shared" si="1"/>
        <v>0</v>
      </c>
      <c r="I20" s="22">
        <f t="shared" si="2"/>
        <v>0</v>
      </c>
    </row>
    <row r="21" spans="1:9" ht="18.75" x14ac:dyDescent="0.25">
      <c r="A21" s="12">
        <v>15</v>
      </c>
      <c r="B21" s="19" t="s">
        <v>22</v>
      </c>
      <c r="C21" s="18" t="s">
        <v>12</v>
      </c>
      <c r="D21" s="14">
        <v>22</v>
      </c>
      <c r="E21" s="20">
        <v>0</v>
      </c>
      <c r="F21" s="21">
        <f t="shared" si="0"/>
        <v>0</v>
      </c>
      <c r="G21" s="15">
        <v>0</v>
      </c>
      <c r="H21" s="21">
        <f t="shared" si="1"/>
        <v>0</v>
      </c>
      <c r="I21" s="22">
        <f t="shared" si="2"/>
        <v>0</v>
      </c>
    </row>
    <row r="22" spans="1:9" ht="37.5" x14ac:dyDescent="0.25">
      <c r="A22" s="18">
        <v>16</v>
      </c>
      <c r="B22" s="13" t="s">
        <v>23</v>
      </c>
      <c r="C22" s="12" t="s">
        <v>12</v>
      </c>
      <c r="D22" s="14">
        <v>11</v>
      </c>
      <c r="E22" s="20">
        <v>0</v>
      </c>
      <c r="F22" s="16">
        <f t="shared" si="0"/>
        <v>0</v>
      </c>
      <c r="G22" s="15">
        <v>0</v>
      </c>
      <c r="H22" s="16">
        <f t="shared" si="1"/>
        <v>0</v>
      </c>
      <c r="I22" s="17">
        <f t="shared" si="2"/>
        <v>0</v>
      </c>
    </row>
    <row r="23" spans="1:9" ht="56.25" x14ac:dyDescent="0.25">
      <c r="A23" s="12">
        <v>17</v>
      </c>
      <c r="B23" s="19" t="s">
        <v>71</v>
      </c>
      <c r="C23" s="18" t="s">
        <v>12</v>
      </c>
      <c r="D23" s="14">
        <v>11</v>
      </c>
      <c r="E23" s="20">
        <v>0</v>
      </c>
      <c r="F23" s="21">
        <f t="shared" si="0"/>
        <v>0</v>
      </c>
      <c r="G23" s="15">
        <v>0</v>
      </c>
      <c r="H23" s="21">
        <f t="shared" si="1"/>
        <v>0</v>
      </c>
      <c r="I23" s="22">
        <f t="shared" si="2"/>
        <v>0</v>
      </c>
    </row>
    <row r="24" spans="1:9" ht="37.5" x14ac:dyDescent="0.25">
      <c r="A24" s="12">
        <v>18</v>
      </c>
      <c r="B24" s="13" t="s">
        <v>24</v>
      </c>
      <c r="C24" s="12" t="s">
        <v>12</v>
      </c>
      <c r="D24" s="14">
        <v>11</v>
      </c>
      <c r="E24" s="20">
        <v>0</v>
      </c>
      <c r="F24" s="16">
        <f t="shared" si="0"/>
        <v>0</v>
      </c>
      <c r="G24" s="15">
        <v>0</v>
      </c>
      <c r="H24" s="16">
        <f t="shared" si="1"/>
        <v>0</v>
      </c>
      <c r="I24" s="17">
        <f t="shared" si="2"/>
        <v>0</v>
      </c>
    </row>
    <row r="25" spans="1:9" ht="37.5" x14ac:dyDescent="0.25">
      <c r="A25" s="18">
        <v>19</v>
      </c>
      <c r="B25" s="13" t="s">
        <v>25</v>
      </c>
      <c r="C25" s="12" t="s">
        <v>9</v>
      </c>
      <c r="D25" s="14">
        <v>8.9</v>
      </c>
      <c r="E25" s="20">
        <v>0</v>
      </c>
      <c r="F25" s="16">
        <f t="shared" si="0"/>
        <v>0</v>
      </c>
      <c r="G25" s="15">
        <v>0</v>
      </c>
      <c r="H25" s="16">
        <f t="shared" si="1"/>
        <v>0</v>
      </c>
      <c r="I25" s="17">
        <f t="shared" si="2"/>
        <v>0</v>
      </c>
    </row>
    <row r="26" spans="1:9" ht="37.5" x14ac:dyDescent="0.25">
      <c r="A26" s="12">
        <v>20</v>
      </c>
      <c r="B26" s="13" t="s">
        <v>26</v>
      </c>
      <c r="C26" s="12" t="s">
        <v>9</v>
      </c>
      <c r="D26" s="14">
        <v>8.9</v>
      </c>
      <c r="E26" s="20">
        <v>0</v>
      </c>
      <c r="F26" s="16">
        <f t="shared" si="0"/>
        <v>0</v>
      </c>
      <c r="G26" s="15">
        <v>0</v>
      </c>
      <c r="H26" s="16">
        <f t="shared" si="1"/>
        <v>0</v>
      </c>
      <c r="I26" s="17">
        <f t="shared" si="2"/>
        <v>0</v>
      </c>
    </row>
    <row r="27" spans="1:9" ht="18.75" x14ac:dyDescent="0.25">
      <c r="A27" s="12">
        <v>21</v>
      </c>
      <c r="B27" s="19" t="s">
        <v>27</v>
      </c>
      <c r="C27" s="18" t="s">
        <v>9</v>
      </c>
      <c r="D27" s="14">
        <v>8.9</v>
      </c>
      <c r="E27" s="20">
        <v>0</v>
      </c>
      <c r="F27" s="21">
        <f t="shared" si="0"/>
        <v>0</v>
      </c>
      <c r="G27" s="15">
        <v>0</v>
      </c>
      <c r="H27" s="21">
        <f t="shared" si="1"/>
        <v>0</v>
      </c>
      <c r="I27" s="22">
        <f t="shared" si="2"/>
        <v>0</v>
      </c>
    </row>
    <row r="28" spans="1:9" ht="37.5" x14ac:dyDescent="0.25">
      <c r="A28" s="18">
        <v>22</v>
      </c>
      <c r="B28" s="19" t="s">
        <v>72</v>
      </c>
      <c r="C28" s="18" t="s">
        <v>9</v>
      </c>
      <c r="D28" s="14">
        <v>8.9</v>
      </c>
      <c r="E28" s="20">
        <v>0</v>
      </c>
      <c r="F28" s="21">
        <f t="shared" si="0"/>
        <v>0</v>
      </c>
      <c r="G28" s="15">
        <v>0</v>
      </c>
      <c r="H28" s="21">
        <f t="shared" si="1"/>
        <v>0</v>
      </c>
      <c r="I28" s="22">
        <f t="shared" si="2"/>
        <v>0</v>
      </c>
    </row>
    <row r="29" spans="1:9" ht="37.5" x14ac:dyDescent="0.25">
      <c r="A29" s="12">
        <v>23</v>
      </c>
      <c r="B29" s="13" t="s">
        <v>28</v>
      </c>
      <c r="C29" s="12" t="s">
        <v>9</v>
      </c>
      <c r="D29" s="14">
        <v>68</v>
      </c>
      <c r="E29" s="20">
        <v>0</v>
      </c>
      <c r="F29" s="16">
        <f t="shared" si="0"/>
        <v>0</v>
      </c>
      <c r="G29" s="15">
        <v>0</v>
      </c>
      <c r="H29" s="16">
        <f t="shared" si="1"/>
        <v>0</v>
      </c>
      <c r="I29" s="17">
        <f t="shared" si="2"/>
        <v>0</v>
      </c>
    </row>
    <row r="30" spans="1:9" ht="18.75" x14ac:dyDescent="0.25">
      <c r="A30" s="12">
        <v>24</v>
      </c>
      <c r="B30" s="19" t="s">
        <v>29</v>
      </c>
      <c r="C30" s="18" t="s">
        <v>9</v>
      </c>
      <c r="D30" s="14">
        <v>68.600000000000009</v>
      </c>
      <c r="E30" s="20">
        <v>0</v>
      </c>
      <c r="F30" s="21">
        <f t="shared" si="0"/>
        <v>0</v>
      </c>
      <c r="G30" s="15">
        <v>0</v>
      </c>
      <c r="H30" s="21">
        <f t="shared" si="1"/>
        <v>0</v>
      </c>
      <c r="I30" s="22">
        <f t="shared" si="2"/>
        <v>0</v>
      </c>
    </row>
    <row r="31" spans="1:9" ht="37.5" x14ac:dyDescent="0.25">
      <c r="A31" s="18">
        <v>25</v>
      </c>
      <c r="B31" s="13" t="s">
        <v>30</v>
      </c>
      <c r="C31" s="12" t="s">
        <v>12</v>
      </c>
      <c r="D31" s="14">
        <v>11</v>
      </c>
      <c r="E31" s="20">
        <v>0</v>
      </c>
      <c r="F31" s="16">
        <f t="shared" si="0"/>
        <v>0</v>
      </c>
      <c r="G31" s="15">
        <v>0</v>
      </c>
      <c r="H31" s="16">
        <f t="shared" si="1"/>
        <v>0</v>
      </c>
      <c r="I31" s="17">
        <f t="shared" si="2"/>
        <v>0</v>
      </c>
    </row>
    <row r="32" spans="1:9" ht="37.5" x14ac:dyDescent="0.25">
      <c r="A32" s="12">
        <v>26</v>
      </c>
      <c r="B32" s="13" t="s">
        <v>31</v>
      </c>
      <c r="C32" s="12" t="s">
        <v>9</v>
      </c>
      <c r="D32" s="14">
        <v>11</v>
      </c>
      <c r="E32" s="20">
        <v>0</v>
      </c>
      <c r="F32" s="16">
        <f t="shared" si="0"/>
        <v>0</v>
      </c>
      <c r="G32" s="15">
        <v>0</v>
      </c>
      <c r="H32" s="16">
        <f t="shared" si="1"/>
        <v>0</v>
      </c>
      <c r="I32" s="17">
        <f t="shared" si="2"/>
        <v>0</v>
      </c>
    </row>
    <row r="33" spans="1:9" ht="18.75" x14ac:dyDescent="0.25">
      <c r="A33" s="12">
        <v>27</v>
      </c>
      <c r="B33" s="19" t="s">
        <v>32</v>
      </c>
      <c r="C33" s="18" t="s">
        <v>12</v>
      </c>
      <c r="D33" s="14">
        <v>38.900000000000006</v>
      </c>
      <c r="E33" s="20">
        <v>0</v>
      </c>
      <c r="F33" s="21">
        <f t="shared" si="0"/>
        <v>0</v>
      </c>
      <c r="G33" s="15">
        <v>0</v>
      </c>
      <c r="H33" s="21">
        <f t="shared" si="1"/>
        <v>0</v>
      </c>
      <c r="I33" s="22">
        <f t="shared" si="2"/>
        <v>0</v>
      </c>
    </row>
    <row r="34" spans="1:9" ht="18.75" x14ac:dyDescent="0.25">
      <c r="A34" s="18">
        <v>28</v>
      </c>
      <c r="B34" s="19" t="s">
        <v>33</v>
      </c>
      <c r="C34" s="18" t="s">
        <v>12</v>
      </c>
      <c r="D34" s="14">
        <v>684</v>
      </c>
      <c r="E34" s="20">
        <v>0</v>
      </c>
      <c r="F34" s="21">
        <f t="shared" si="0"/>
        <v>0</v>
      </c>
      <c r="G34" s="15">
        <v>0</v>
      </c>
      <c r="H34" s="21">
        <f t="shared" si="1"/>
        <v>0</v>
      </c>
      <c r="I34" s="22">
        <f t="shared" si="2"/>
        <v>0</v>
      </c>
    </row>
    <row r="35" spans="1:9" ht="37.5" x14ac:dyDescent="0.25">
      <c r="A35" s="12">
        <v>29</v>
      </c>
      <c r="B35" s="13" t="s">
        <v>34</v>
      </c>
      <c r="C35" s="12" t="s">
        <v>35</v>
      </c>
      <c r="D35" s="14">
        <v>4</v>
      </c>
      <c r="E35" s="20">
        <v>0</v>
      </c>
      <c r="F35" s="16">
        <f t="shared" si="0"/>
        <v>0</v>
      </c>
      <c r="G35" s="15">
        <v>0</v>
      </c>
      <c r="H35" s="16">
        <f t="shared" si="1"/>
        <v>0</v>
      </c>
      <c r="I35" s="17">
        <f t="shared" si="2"/>
        <v>0</v>
      </c>
    </row>
    <row r="36" spans="1:9" ht="37.5" x14ac:dyDescent="0.25">
      <c r="A36" s="12">
        <v>30</v>
      </c>
      <c r="B36" s="13" t="s">
        <v>36</v>
      </c>
      <c r="C36" s="12" t="s">
        <v>9</v>
      </c>
      <c r="D36" s="14">
        <v>68</v>
      </c>
      <c r="E36" s="20">
        <v>0</v>
      </c>
      <c r="F36" s="16">
        <f t="shared" si="0"/>
        <v>0</v>
      </c>
      <c r="G36" s="15">
        <v>0</v>
      </c>
      <c r="H36" s="16">
        <f t="shared" si="1"/>
        <v>0</v>
      </c>
      <c r="I36" s="17">
        <f t="shared" si="2"/>
        <v>0</v>
      </c>
    </row>
    <row r="37" spans="1:9" ht="94.5" thickBot="1" x14ac:dyDescent="0.3">
      <c r="A37" s="68">
        <v>31</v>
      </c>
      <c r="B37" s="63" t="s">
        <v>73</v>
      </c>
      <c r="C37" s="62" t="s">
        <v>38</v>
      </c>
      <c r="D37" s="64">
        <v>10</v>
      </c>
      <c r="E37" s="70">
        <v>0</v>
      </c>
      <c r="F37" s="66">
        <f t="shared" si="0"/>
        <v>0</v>
      </c>
      <c r="G37" s="65">
        <v>0</v>
      </c>
      <c r="H37" s="66">
        <f t="shared" si="1"/>
        <v>0</v>
      </c>
      <c r="I37" s="67">
        <f t="shared" si="2"/>
        <v>0</v>
      </c>
    </row>
    <row r="38" spans="1:9" ht="38.25" thickBot="1" x14ac:dyDescent="0.3">
      <c r="A38" s="74"/>
      <c r="B38" s="78" t="s">
        <v>84</v>
      </c>
      <c r="C38" s="74"/>
      <c r="D38" s="75"/>
      <c r="E38" s="76"/>
      <c r="F38" s="28">
        <f>SUM(F7:F37)</f>
        <v>0</v>
      </c>
      <c r="G38" s="76"/>
      <c r="H38" s="28">
        <f>SUM(H7:H37)</f>
        <v>0</v>
      </c>
      <c r="I38" s="28">
        <f>SUM(I7:I37)</f>
        <v>0</v>
      </c>
    </row>
    <row r="39" spans="1:9" ht="18.75" x14ac:dyDescent="0.25">
      <c r="A39" s="62"/>
      <c r="B39" s="63"/>
      <c r="C39" s="62"/>
      <c r="D39" s="64"/>
      <c r="E39" s="65"/>
      <c r="F39" s="66"/>
      <c r="G39" s="65"/>
      <c r="H39" s="66"/>
      <c r="I39" s="73">
        <f>I38*20/120</f>
        <v>0</v>
      </c>
    </row>
    <row r="40" spans="1:9" ht="19.5" thickBot="1" x14ac:dyDescent="0.3">
      <c r="A40" s="62"/>
      <c r="B40" s="63"/>
      <c r="C40" s="62"/>
      <c r="D40" s="64"/>
      <c r="E40" s="65"/>
      <c r="F40" s="66"/>
      <c r="G40" s="65"/>
      <c r="H40" s="66"/>
      <c r="I40" s="38">
        <f>I38-I39</f>
        <v>0</v>
      </c>
    </row>
    <row r="41" spans="1:9" ht="31.5" customHeight="1" thickBot="1" x14ac:dyDescent="0.3">
      <c r="A41" s="74"/>
      <c r="B41" s="79" t="s">
        <v>81</v>
      </c>
      <c r="C41" s="74"/>
      <c r="D41" s="75"/>
      <c r="E41" s="76"/>
      <c r="F41" s="77"/>
      <c r="G41" s="76"/>
      <c r="H41" s="77"/>
      <c r="I41" s="81"/>
    </row>
    <row r="42" spans="1:9" ht="37.5" x14ac:dyDescent="0.25">
      <c r="A42" s="12">
        <v>32</v>
      </c>
      <c r="B42" s="13" t="s">
        <v>37</v>
      </c>
      <c r="C42" s="12" t="s">
        <v>38</v>
      </c>
      <c r="D42" s="14">
        <v>30</v>
      </c>
      <c r="E42" s="15">
        <v>0</v>
      </c>
      <c r="F42" s="16">
        <f t="shared" si="0"/>
        <v>0</v>
      </c>
      <c r="G42" s="15">
        <v>0</v>
      </c>
      <c r="H42" s="16">
        <f t="shared" si="1"/>
        <v>0</v>
      </c>
      <c r="I42" s="17">
        <f t="shared" si="2"/>
        <v>0</v>
      </c>
    </row>
    <row r="43" spans="1:9" ht="18.75" x14ac:dyDescent="0.25">
      <c r="A43" s="18">
        <v>33</v>
      </c>
      <c r="B43" s="19" t="s">
        <v>39</v>
      </c>
      <c r="C43" s="18" t="s">
        <v>38</v>
      </c>
      <c r="D43" s="14">
        <v>30</v>
      </c>
      <c r="E43" s="20">
        <v>0</v>
      </c>
      <c r="F43" s="21">
        <f t="shared" si="0"/>
        <v>0</v>
      </c>
      <c r="G43" s="15">
        <v>0</v>
      </c>
      <c r="H43" s="21">
        <f t="shared" si="1"/>
        <v>0</v>
      </c>
      <c r="I43" s="22">
        <f t="shared" si="2"/>
        <v>0</v>
      </c>
    </row>
    <row r="44" spans="1:9" ht="18.75" x14ac:dyDescent="0.25">
      <c r="A44" s="12">
        <v>34</v>
      </c>
      <c r="B44" s="19" t="s">
        <v>40</v>
      </c>
      <c r="C44" s="18" t="s">
        <v>38</v>
      </c>
      <c r="D44" s="14">
        <v>150</v>
      </c>
      <c r="E44" s="20">
        <v>0</v>
      </c>
      <c r="F44" s="21">
        <f t="shared" si="0"/>
        <v>0</v>
      </c>
      <c r="G44" s="15">
        <v>0</v>
      </c>
      <c r="H44" s="21">
        <f t="shared" si="1"/>
        <v>0</v>
      </c>
      <c r="I44" s="22">
        <f t="shared" si="2"/>
        <v>0</v>
      </c>
    </row>
    <row r="45" spans="1:9" ht="18.75" x14ac:dyDescent="0.25">
      <c r="A45" s="12">
        <v>35</v>
      </c>
      <c r="B45" s="19" t="s">
        <v>41</v>
      </c>
      <c r="C45" s="18" t="s">
        <v>38</v>
      </c>
      <c r="D45" s="14">
        <v>50</v>
      </c>
      <c r="E45" s="20">
        <v>0</v>
      </c>
      <c r="F45" s="21">
        <f t="shared" si="0"/>
        <v>0</v>
      </c>
      <c r="G45" s="15">
        <v>0</v>
      </c>
      <c r="H45" s="21">
        <f t="shared" si="1"/>
        <v>0</v>
      </c>
      <c r="I45" s="22">
        <f t="shared" si="2"/>
        <v>0</v>
      </c>
    </row>
    <row r="46" spans="1:9" ht="18.75" x14ac:dyDescent="0.25">
      <c r="A46" s="18">
        <v>36</v>
      </c>
      <c r="B46" s="19" t="s">
        <v>42</v>
      </c>
      <c r="C46" s="18" t="s">
        <v>38</v>
      </c>
      <c r="D46" s="14">
        <v>150</v>
      </c>
      <c r="E46" s="20">
        <v>0</v>
      </c>
      <c r="F46" s="21">
        <f t="shared" si="0"/>
        <v>0</v>
      </c>
      <c r="G46" s="15">
        <v>0</v>
      </c>
      <c r="H46" s="21">
        <f t="shared" si="1"/>
        <v>0</v>
      </c>
      <c r="I46" s="22">
        <f t="shared" si="2"/>
        <v>0</v>
      </c>
    </row>
    <row r="47" spans="1:9" ht="18.75" x14ac:dyDescent="0.25">
      <c r="A47" s="12">
        <v>37</v>
      </c>
      <c r="B47" s="19" t="s">
        <v>43</v>
      </c>
      <c r="C47" s="18" t="s">
        <v>38</v>
      </c>
      <c r="D47" s="14">
        <v>50</v>
      </c>
      <c r="E47" s="20">
        <v>0</v>
      </c>
      <c r="F47" s="21">
        <f t="shared" si="0"/>
        <v>0</v>
      </c>
      <c r="G47" s="15">
        <v>0</v>
      </c>
      <c r="H47" s="21">
        <f t="shared" si="1"/>
        <v>0</v>
      </c>
      <c r="I47" s="22">
        <f t="shared" si="2"/>
        <v>0</v>
      </c>
    </row>
    <row r="48" spans="1:9" ht="18.75" x14ac:dyDescent="0.25">
      <c r="A48" s="12">
        <v>38</v>
      </c>
      <c r="B48" s="19" t="s">
        <v>44</v>
      </c>
      <c r="C48" s="18" t="s">
        <v>38</v>
      </c>
      <c r="D48" s="14">
        <v>30</v>
      </c>
      <c r="E48" s="20">
        <v>0</v>
      </c>
      <c r="F48" s="21">
        <f t="shared" si="0"/>
        <v>0</v>
      </c>
      <c r="G48" s="15">
        <v>0</v>
      </c>
      <c r="H48" s="21">
        <f t="shared" si="1"/>
        <v>0</v>
      </c>
      <c r="I48" s="22">
        <f t="shared" si="2"/>
        <v>0</v>
      </c>
    </row>
    <row r="49" spans="1:9" ht="18.75" x14ac:dyDescent="0.25">
      <c r="A49" s="18">
        <v>39</v>
      </c>
      <c r="B49" s="19" t="s">
        <v>45</v>
      </c>
      <c r="C49" s="18" t="s">
        <v>35</v>
      </c>
      <c r="D49" s="14">
        <v>2</v>
      </c>
      <c r="E49" s="20">
        <v>0</v>
      </c>
      <c r="F49" s="21">
        <f t="shared" si="0"/>
        <v>0</v>
      </c>
      <c r="G49" s="15">
        <v>0</v>
      </c>
      <c r="H49" s="21">
        <f t="shared" si="1"/>
        <v>0</v>
      </c>
      <c r="I49" s="22">
        <f t="shared" si="2"/>
        <v>0</v>
      </c>
    </row>
    <row r="50" spans="1:9" ht="18.75" x14ac:dyDescent="0.25">
      <c r="A50" s="12">
        <v>40</v>
      </c>
      <c r="B50" s="19" t="s">
        <v>46</v>
      </c>
      <c r="C50" s="18" t="s">
        <v>35</v>
      </c>
      <c r="D50" s="14">
        <v>2</v>
      </c>
      <c r="E50" s="20">
        <v>0</v>
      </c>
      <c r="F50" s="21">
        <f t="shared" si="0"/>
        <v>0</v>
      </c>
      <c r="G50" s="15">
        <v>0</v>
      </c>
      <c r="H50" s="21">
        <f t="shared" si="1"/>
        <v>0</v>
      </c>
      <c r="I50" s="22">
        <f t="shared" si="2"/>
        <v>0</v>
      </c>
    </row>
    <row r="51" spans="1:9" ht="18.75" x14ac:dyDescent="0.25">
      <c r="A51" s="12">
        <v>41</v>
      </c>
      <c r="B51" s="19" t="s">
        <v>47</v>
      </c>
      <c r="C51" s="18" t="s">
        <v>35</v>
      </c>
      <c r="D51" s="14">
        <v>1</v>
      </c>
      <c r="E51" s="20">
        <v>0</v>
      </c>
      <c r="F51" s="21">
        <f t="shared" si="0"/>
        <v>0</v>
      </c>
      <c r="G51" s="15">
        <v>0</v>
      </c>
      <c r="H51" s="21">
        <f t="shared" si="1"/>
        <v>0</v>
      </c>
      <c r="I51" s="22">
        <f t="shared" si="2"/>
        <v>0</v>
      </c>
    </row>
    <row r="52" spans="1:9" ht="18.75" x14ac:dyDescent="0.25">
      <c r="A52" s="18">
        <v>42</v>
      </c>
      <c r="B52" s="19" t="s">
        <v>48</v>
      </c>
      <c r="C52" s="18" t="s">
        <v>35</v>
      </c>
      <c r="D52" s="14">
        <v>5</v>
      </c>
      <c r="E52" s="20">
        <v>0</v>
      </c>
      <c r="F52" s="21">
        <f t="shared" si="0"/>
        <v>0</v>
      </c>
      <c r="G52" s="15">
        <v>0</v>
      </c>
      <c r="H52" s="21">
        <f t="shared" si="1"/>
        <v>0</v>
      </c>
      <c r="I52" s="22">
        <f t="shared" si="2"/>
        <v>0</v>
      </c>
    </row>
    <row r="53" spans="1:9" ht="18.75" x14ac:dyDescent="0.25">
      <c r="A53" s="12">
        <v>43</v>
      </c>
      <c r="B53" s="19" t="s">
        <v>49</v>
      </c>
      <c r="C53" s="18" t="s">
        <v>38</v>
      </c>
      <c r="D53" s="14">
        <v>40</v>
      </c>
      <c r="E53" s="20">
        <v>0</v>
      </c>
      <c r="F53" s="21">
        <f t="shared" si="0"/>
        <v>0</v>
      </c>
      <c r="G53" s="15">
        <v>0</v>
      </c>
      <c r="H53" s="21">
        <f t="shared" si="1"/>
        <v>0</v>
      </c>
      <c r="I53" s="22">
        <f t="shared" si="2"/>
        <v>0</v>
      </c>
    </row>
    <row r="54" spans="1:9" ht="56.25" x14ac:dyDescent="0.25">
      <c r="A54" s="12">
        <v>44</v>
      </c>
      <c r="B54" s="13" t="s">
        <v>50</v>
      </c>
      <c r="C54" s="12" t="s">
        <v>35</v>
      </c>
      <c r="D54" s="14">
        <v>30</v>
      </c>
      <c r="E54" s="20">
        <v>0</v>
      </c>
      <c r="F54" s="16">
        <f t="shared" si="0"/>
        <v>0</v>
      </c>
      <c r="G54" s="15">
        <v>0</v>
      </c>
      <c r="H54" s="16">
        <f t="shared" si="1"/>
        <v>0</v>
      </c>
      <c r="I54" s="17">
        <f t="shared" si="2"/>
        <v>0</v>
      </c>
    </row>
    <row r="55" spans="1:9" ht="56.25" x14ac:dyDescent="0.25">
      <c r="A55" s="18">
        <v>45</v>
      </c>
      <c r="B55" s="13" t="s">
        <v>51</v>
      </c>
      <c r="C55" s="12" t="s">
        <v>35</v>
      </c>
      <c r="D55" s="14">
        <v>30</v>
      </c>
      <c r="E55" s="20">
        <v>0</v>
      </c>
      <c r="F55" s="16">
        <f t="shared" si="0"/>
        <v>0</v>
      </c>
      <c r="G55" s="15">
        <v>0</v>
      </c>
      <c r="H55" s="16">
        <f t="shared" si="1"/>
        <v>0</v>
      </c>
      <c r="I55" s="17">
        <f t="shared" si="2"/>
        <v>0</v>
      </c>
    </row>
    <row r="56" spans="1:9" ht="18.75" x14ac:dyDescent="0.25">
      <c r="A56" s="12">
        <v>46</v>
      </c>
      <c r="B56" s="19" t="s">
        <v>52</v>
      </c>
      <c r="C56" s="18" t="s">
        <v>35</v>
      </c>
      <c r="D56" s="14">
        <v>15</v>
      </c>
      <c r="E56" s="20">
        <v>0</v>
      </c>
      <c r="F56" s="21">
        <f t="shared" si="0"/>
        <v>0</v>
      </c>
      <c r="G56" s="15">
        <v>0</v>
      </c>
      <c r="H56" s="21">
        <f t="shared" si="1"/>
        <v>0</v>
      </c>
      <c r="I56" s="22">
        <f t="shared" si="2"/>
        <v>0</v>
      </c>
    </row>
    <row r="57" spans="1:9" ht="18.75" x14ac:dyDescent="0.25">
      <c r="A57" s="12">
        <v>47</v>
      </c>
      <c r="B57" s="19" t="s">
        <v>53</v>
      </c>
      <c r="C57" s="18" t="s">
        <v>35</v>
      </c>
      <c r="D57" s="14">
        <v>20</v>
      </c>
      <c r="E57" s="20">
        <v>0</v>
      </c>
      <c r="F57" s="21">
        <f t="shared" si="0"/>
        <v>0</v>
      </c>
      <c r="G57" s="15">
        <v>0</v>
      </c>
      <c r="H57" s="21">
        <f t="shared" si="1"/>
        <v>0</v>
      </c>
      <c r="I57" s="22">
        <f t="shared" si="2"/>
        <v>0</v>
      </c>
    </row>
    <row r="58" spans="1:9" ht="18.75" x14ac:dyDescent="0.25">
      <c r="A58" s="18">
        <v>48</v>
      </c>
      <c r="B58" s="19" t="s">
        <v>54</v>
      </c>
      <c r="C58" s="18" t="s">
        <v>35</v>
      </c>
      <c r="D58" s="14">
        <v>12</v>
      </c>
      <c r="E58" s="20">
        <v>0</v>
      </c>
      <c r="F58" s="21">
        <f t="shared" si="0"/>
        <v>0</v>
      </c>
      <c r="G58" s="15">
        <v>0</v>
      </c>
      <c r="H58" s="21">
        <f t="shared" si="1"/>
        <v>0</v>
      </c>
      <c r="I58" s="22">
        <f t="shared" si="2"/>
        <v>0</v>
      </c>
    </row>
    <row r="59" spans="1:9" ht="18.75" x14ac:dyDescent="0.25">
      <c r="A59" s="12">
        <v>49</v>
      </c>
      <c r="B59" s="19" t="s">
        <v>55</v>
      </c>
      <c r="C59" s="18" t="s">
        <v>35</v>
      </c>
      <c r="D59" s="14">
        <v>4</v>
      </c>
      <c r="E59" s="20">
        <v>0</v>
      </c>
      <c r="F59" s="21">
        <f t="shared" si="0"/>
        <v>0</v>
      </c>
      <c r="G59" s="15">
        <v>0</v>
      </c>
      <c r="H59" s="21">
        <f t="shared" si="1"/>
        <v>0</v>
      </c>
      <c r="I59" s="22">
        <f t="shared" si="2"/>
        <v>0</v>
      </c>
    </row>
    <row r="60" spans="1:9" ht="18.75" x14ac:dyDescent="0.25">
      <c r="A60" s="12">
        <v>50</v>
      </c>
      <c r="B60" s="19" t="s">
        <v>56</v>
      </c>
      <c r="C60" s="18" t="s">
        <v>35</v>
      </c>
      <c r="D60" s="14">
        <v>4</v>
      </c>
      <c r="E60" s="20">
        <v>0</v>
      </c>
      <c r="F60" s="21">
        <f t="shared" si="0"/>
        <v>0</v>
      </c>
      <c r="G60" s="15">
        <v>0</v>
      </c>
      <c r="H60" s="21">
        <f t="shared" si="1"/>
        <v>0</v>
      </c>
      <c r="I60" s="22">
        <f t="shared" si="2"/>
        <v>0</v>
      </c>
    </row>
    <row r="61" spans="1:9" ht="18.75" x14ac:dyDescent="0.25">
      <c r="A61" s="18">
        <v>51</v>
      </c>
      <c r="B61" s="19" t="s">
        <v>57</v>
      </c>
      <c r="C61" s="18" t="s">
        <v>35</v>
      </c>
      <c r="D61" s="14">
        <v>2</v>
      </c>
      <c r="E61" s="20">
        <v>0</v>
      </c>
      <c r="F61" s="21">
        <f t="shared" si="0"/>
        <v>0</v>
      </c>
      <c r="G61" s="15">
        <v>0</v>
      </c>
      <c r="H61" s="21">
        <f t="shared" si="1"/>
        <v>0</v>
      </c>
      <c r="I61" s="22">
        <f t="shared" si="2"/>
        <v>0</v>
      </c>
    </row>
    <row r="62" spans="1:9" ht="18.75" x14ac:dyDescent="0.25">
      <c r="A62" s="12">
        <v>52</v>
      </c>
      <c r="B62" s="19" t="s">
        <v>58</v>
      </c>
      <c r="C62" s="18" t="s">
        <v>35</v>
      </c>
      <c r="D62" s="14">
        <v>4</v>
      </c>
      <c r="E62" s="20">
        <v>0</v>
      </c>
      <c r="F62" s="21">
        <f t="shared" si="0"/>
        <v>0</v>
      </c>
      <c r="G62" s="15">
        <v>0</v>
      </c>
      <c r="H62" s="21">
        <f t="shared" si="1"/>
        <v>0</v>
      </c>
      <c r="I62" s="22">
        <f t="shared" si="2"/>
        <v>0</v>
      </c>
    </row>
    <row r="63" spans="1:9" ht="18.75" x14ac:dyDescent="0.25">
      <c r="A63" s="12">
        <v>53</v>
      </c>
      <c r="B63" s="19" t="s">
        <v>59</v>
      </c>
      <c r="C63" s="18" t="s">
        <v>35</v>
      </c>
      <c r="D63" s="14">
        <v>2</v>
      </c>
      <c r="E63" s="20">
        <v>0</v>
      </c>
      <c r="F63" s="21">
        <f t="shared" si="0"/>
        <v>0</v>
      </c>
      <c r="G63" s="15">
        <v>0</v>
      </c>
      <c r="H63" s="21">
        <f t="shared" si="1"/>
        <v>0</v>
      </c>
      <c r="I63" s="22">
        <f t="shared" si="2"/>
        <v>0</v>
      </c>
    </row>
    <row r="64" spans="1:9" ht="19.5" thickBot="1" x14ac:dyDescent="0.3">
      <c r="A64" s="12">
        <v>54</v>
      </c>
      <c r="B64" s="69" t="s">
        <v>60</v>
      </c>
      <c r="C64" s="68" t="s">
        <v>35</v>
      </c>
      <c r="D64" s="64">
        <v>2</v>
      </c>
      <c r="E64" s="70">
        <v>0</v>
      </c>
      <c r="F64" s="71">
        <f t="shared" si="0"/>
        <v>0</v>
      </c>
      <c r="G64" s="65">
        <v>0</v>
      </c>
      <c r="H64" s="71">
        <f t="shared" si="1"/>
        <v>0</v>
      </c>
      <c r="I64" s="72">
        <f t="shared" si="2"/>
        <v>0</v>
      </c>
    </row>
    <row r="65" spans="1:9" ht="38.25" thickBot="1" x14ac:dyDescent="0.3">
      <c r="A65" s="74"/>
      <c r="B65" s="78" t="s">
        <v>85</v>
      </c>
      <c r="C65" s="74"/>
      <c r="D65" s="75"/>
      <c r="E65" s="76"/>
      <c r="F65" s="28">
        <f>SUM(F5:F64)</f>
        <v>0</v>
      </c>
      <c r="G65" s="76"/>
      <c r="H65" s="28">
        <f>SUM(H5:H64)</f>
        <v>0</v>
      </c>
      <c r="I65" s="28">
        <f>SUM(I5:I64)</f>
        <v>0</v>
      </c>
    </row>
    <row r="66" spans="1:9" ht="18.75" x14ac:dyDescent="0.25">
      <c r="A66" s="62"/>
      <c r="B66" s="63"/>
      <c r="C66" s="62"/>
      <c r="D66" s="64"/>
      <c r="E66" s="65"/>
      <c r="F66" s="66"/>
      <c r="G66" s="65"/>
      <c r="H66" s="66"/>
      <c r="I66" s="73">
        <f>I65*20/120</f>
        <v>0</v>
      </c>
    </row>
    <row r="67" spans="1:9" ht="19.5" thickBot="1" x14ac:dyDescent="0.3">
      <c r="A67" s="62"/>
      <c r="B67" s="63"/>
      <c r="C67" s="62"/>
      <c r="D67" s="64"/>
      <c r="E67" s="65"/>
      <c r="F67" s="66"/>
      <c r="G67" s="65"/>
      <c r="H67" s="66"/>
      <c r="I67" s="38">
        <f>I65-I66</f>
        <v>0</v>
      </c>
    </row>
    <row r="68" spans="1:9" s="23" customFormat="1" ht="19.5" thickBot="1" x14ac:dyDescent="0.3">
      <c r="A68" s="24"/>
      <c r="B68" s="25" t="s">
        <v>83</v>
      </c>
      <c r="C68" s="26"/>
      <c r="D68" s="26"/>
      <c r="E68" s="27"/>
      <c r="F68" s="28">
        <f>F38+F65</f>
        <v>0</v>
      </c>
      <c r="G68" s="27"/>
      <c r="H68" s="28">
        <f>H38+H65</f>
        <v>0</v>
      </c>
      <c r="I68" s="28">
        <f>I38+I65</f>
        <v>0</v>
      </c>
    </row>
    <row r="69" spans="1:9" ht="18.75" x14ac:dyDescent="0.25">
      <c r="A69" s="29"/>
      <c r="B69" s="30" t="s">
        <v>61</v>
      </c>
      <c r="C69" s="31"/>
      <c r="D69" s="31"/>
      <c r="E69" s="32"/>
      <c r="F69" s="32"/>
      <c r="G69" s="32"/>
      <c r="H69" s="32"/>
      <c r="I69" s="33">
        <f>I68*20/120</f>
        <v>0</v>
      </c>
    </row>
    <row r="70" spans="1:9" ht="19.5" thickBot="1" x14ac:dyDescent="0.3">
      <c r="A70" s="34"/>
      <c r="B70" s="35" t="s">
        <v>62</v>
      </c>
      <c r="C70" s="36"/>
      <c r="D70" s="36"/>
      <c r="E70" s="37"/>
      <c r="F70" s="37"/>
      <c r="G70" s="37"/>
      <c r="H70" s="37"/>
      <c r="I70" s="38">
        <f>I68-I69</f>
        <v>0</v>
      </c>
    </row>
    <row r="71" spans="1:9" ht="18.75" x14ac:dyDescent="0.25">
      <c r="A71" s="39"/>
      <c r="B71" s="40" t="s">
        <v>63</v>
      </c>
      <c r="C71" s="12"/>
      <c r="D71" s="12"/>
      <c r="E71" s="43" t="s">
        <v>67</v>
      </c>
      <c r="F71" s="43"/>
      <c r="G71" s="43"/>
      <c r="H71" s="43"/>
      <c r="I71" s="44"/>
    </row>
    <row r="72" spans="1:9" ht="18.75" x14ac:dyDescent="0.25">
      <c r="A72" s="41"/>
      <c r="B72" s="42" t="s">
        <v>64</v>
      </c>
      <c r="C72" s="41"/>
      <c r="D72" s="41"/>
      <c r="E72" s="45" t="s">
        <v>68</v>
      </c>
      <c r="F72" s="45"/>
      <c r="G72" s="45"/>
      <c r="H72" s="45"/>
      <c r="I72" s="46"/>
    </row>
    <row r="73" spans="1:9" ht="18.75" x14ac:dyDescent="0.25">
      <c r="A73" s="41"/>
      <c r="B73" s="42" t="s">
        <v>65</v>
      </c>
      <c r="C73" s="41"/>
      <c r="D73" s="41"/>
      <c r="E73" s="47" t="s">
        <v>69</v>
      </c>
      <c r="F73" s="45"/>
      <c r="G73" s="45"/>
      <c r="H73" s="45"/>
      <c r="I73" s="46"/>
    </row>
    <row r="74" spans="1:9" ht="19.5" thickBot="1" x14ac:dyDescent="0.3">
      <c r="A74" s="34"/>
      <c r="B74" s="35" t="s">
        <v>66</v>
      </c>
      <c r="C74" s="34"/>
      <c r="D74" s="34"/>
      <c r="E74" s="48" t="s">
        <v>70</v>
      </c>
      <c r="F74" s="48"/>
      <c r="G74" s="48"/>
      <c r="H74" s="48"/>
      <c r="I74" s="49"/>
    </row>
  </sheetData>
  <mergeCells count="10">
    <mergeCell ref="E71:I71"/>
    <mergeCell ref="E72:I72"/>
    <mergeCell ref="E73:I73"/>
    <mergeCell ref="E74:I74"/>
    <mergeCell ref="A1:I1"/>
    <mergeCell ref="E2:I2"/>
    <mergeCell ref="E3:I3"/>
    <mergeCell ref="E4:I4"/>
    <mergeCell ref="E5:F5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Отделка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2023-01-18T08:44:00Z</dcterms:modified>
</cp:coreProperties>
</file>